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USBILDUNG\AUSBILDUNG_GEOMATIKER\Lehrgänge\1_Ausbildungsjahr\03_Metadaten Grundlagenlehrgang\2025\"/>
    </mc:Choice>
  </mc:AlternateContent>
  <xr:revisionPtr revIDLastSave="0" documentId="13_ncr:1_{5BED7324-416B-4756-88FD-7AF20BA8474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2025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2" i="1"/>
  <c r="AE3" i="1"/>
  <c r="AF3" i="1" s="1"/>
  <c r="AE4" i="1"/>
  <c r="AF4" i="1" s="1"/>
  <c r="AE5" i="1"/>
  <c r="AF5" i="1" s="1"/>
  <c r="AE6" i="1"/>
  <c r="AF6" i="1" s="1"/>
  <c r="AE7" i="1"/>
  <c r="AF7" i="1" s="1"/>
  <c r="AE8" i="1"/>
  <c r="AF8" i="1" s="1"/>
  <c r="AH8" i="1" s="1"/>
  <c r="AE9" i="1"/>
  <c r="AF9" i="1" s="1"/>
  <c r="AH9" i="1" s="1"/>
  <c r="AE10" i="1"/>
  <c r="AF10" i="1" s="1"/>
  <c r="AE11" i="1"/>
  <c r="AF11" i="1" s="1"/>
  <c r="AE12" i="1"/>
  <c r="AF12" i="1" s="1"/>
  <c r="AE13" i="1"/>
  <c r="AF13" i="1" s="1"/>
  <c r="AE14" i="1"/>
  <c r="AF14" i="1" s="1"/>
  <c r="AE15" i="1"/>
  <c r="AF15" i="1" s="1"/>
  <c r="AE16" i="1"/>
  <c r="AF16" i="1" s="1"/>
  <c r="AE17" i="1"/>
  <c r="AF17" i="1" s="1"/>
  <c r="AE18" i="1"/>
  <c r="AF18" i="1" s="1"/>
  <c r="AE19" i="1"/>
  <c r="AF19" i="1" s="1"/>
  <c r="AE20" i="1"/>
  <c r="AF20" i="1" s="1"/>
  <c r="AE21" i="1"/>
  <c r="AF21" i="1" s="1"/>
  <c r="AE22" i="1"/>
  <c r="AF22" i="1" s="1"/>
  <c r="AE23" i="1"/>
  <c r="AF23" i="1" s="1"/>
  <c r="AE24" i="1"/>
  <c r="AF24" i="1" s="1"/>
  <c r="AE25" i="1"/>
  <c r="AF25" i="1" s="1"/>
  <c r="AE2" i="1"/>
  <c r="AF2" i="1" s="1"/>
  <c r="Y3" i="1"/>
  <c r="Z3" i="1" s="1"/>
  <c r="Y2" i="1"/>
  <c r="Z2" i="1" s="1"/>
  <c r="V3" i="1"/>
  <c r="W3" i="1" s="1"/>
  <c r="V2" i="1"/>
  <c r="W2" i="1" s="1"/>
  <c r="S3" i="1"/>
  <c r="T3" i="1" s="1"/>
  <c r="S2" i="1"/>
  <c r="T2" i="1" s="1"/>
  <c r="P3" i="1"/>
  <c r="Q3" i="1" s="1"/>
  <c r="AH12" i="1"/>
  <c r="P2" i="1"/>
  <c r="Q2" i="1" s="1"/>
  <c r="AH17" i="1"/>
  <c r="AH18" i="1"/>
  <c r="M3" i="1"/>
  <c r="N3" i="1" s="1"/>
  <c r="M2" i="1"/>
  <c r="N2" i="1" s="1"/>
  <c r="J2" i="1"/>
  <c r="G3" i="1"/>
  <c r="H3" i="1" s="1"/>
  <c r="G2" i="1"/>
  <c r="H2" i="1" s="1"/>
  <c r="AH6" i="1"/>
  <c r="AH21" i="1"/>
  <c r="AH22" i="1"/>
  <c r="AH24" i="1" l="1"/>
  <c r="AH23" i="1"/>
  <c r="AH7" i="1"/>
  <c r="AH5" i="1"/>
  <c r="AH10" i="1"/>
  <c r="AH16" i="1"/>
  <c r="AH14" i="1"/>
  <c r="AH19" i="1"/>
  <c r="AH11" i="1"/>
  <c r="AH4" i="1"/>
  <c r="AH20" i="1"/>
  <c r="AH13" i="1"/>
  <c r="AH15" i="1"/>
  <c r="AH25" i="1"/>
  <c r="AH3" i="1"/>
  <c r="AH2" i="1"/>
  <c r="AG3" i="1"/>
  <c r="AG2" i="1"/>
  <c r="AG6" i="1"/>
  <c r="AG7" i="1"/>
  <c r="AG8" i="1"/>
  <c r="AG9" i="1"/>
  <c r="AG10" i="1"/>
  <c r="AG11" i="1"/>
  <c r="AT2" i="1" l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G4" i="1"/>
  <c r="AG5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B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Heisel, Andreas (HVBG)</author>
    <author/>
  </authors>
  <commentList>
    <comment ref="AR11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Heisel, Andreas (HVBG):</t>
        </r>
        <r>
          <rPr>
            <sz val="9"/>
            <color indexed="81"/>
            <rFont val="Segoe UI"/>
            <family val="2"/>
          </rPr>
          <t xml:space="preserve">
Übertragungsfehler , eine Null zuviel</t>
        </r>
      </text>
    </comment>
    <comment ref="C14" authorId="1" shapeId="0" xr:uid="{00000000-0006-0000-0000-000002000000}">
      <text>
        <r>
          <rPr>
            <b/>
            <sz val="9"/>
            <color rgb="FF000000"/>
            <rFont val="Arial"/>
            <family val="2"/>
          </rPr>
          <t xml:space="preserve">Heisel, Andreas (HVBG):
</t>
        </r>
        <r>
          <rPr>
            <sz val="9"/>
            <color rgb="FF000000"/>
            <rFont val="Arial"/>
            <family val="2"/>
          </rPr>
          <t>Team 3</t>
        </r>
        <r>
          <rPr>
            <sz val="9"/>
            <color rgb="FF000000"/>
            <rFont val="Arial"/>
            <family val="2"/>
          </rPr>
          <t xml:space="preserve">
</t>
        </r>
      </text>
    </comment>
    <comment ref="F14" authorId="1" shapeId="0" xr:uid="{00000000-0006-0000-0000-000003000000}">
      <text>
        <r>
          <rPr>
            <b/>
            <sz val="9"/>
            <color rgb="FF000000"/>
            <rFont val="Segoe UI"/>
            <family val="2"/>
            <charset val="1"/>
          </rPr>
          <t xml:space="preserve">Heisel, Andreas (HVBG):
</t>
        </r>
        <r>
          <rPr>
            <sz val="9"/>
            <color rgb="FF000000"/>
            <rFont val="Segoe UI"/>
            <family val="2"/>
            <charset val="1"/>
          </rPr>
          <t>Team 7 hat die Koordinaten nicht im geforderten Format hddd.mm.ss,s abgeliefert !</t>
        </r>
      </text>
    </comment>
    <comment ref="AI14" authorId="0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Team 5
</t>
        </r>
      </text>
    </comment>
    <comment ref="AJ14" authorId="1" shapeId="0" xr:uid="{00000000-0006-0000-0000-000005000000}">
      <text>
        <r>
          <rPr>
            <b/>
            <sz val="9"/>
            <color rgb="FF000000"/>
            <rFont val="Arial"/>
            <family val="2"/>
          </rPr>
          <t xml:space="preserve">Heisel, Andreas (HVBG):
</t>
        </r>
        <r>
          <rPr>
            <sz val="9"/>
            <color rgb="FF000000"/>
            <rFont val="Arial"/>
            <family val="2"/>
          </rPr>
          <t>Team 3</t>
        </r>
        <r>
          <rPr>
            <sz val="9"/>
            <color rgb="FF000000"/>
            <rFont val="Arial"/>
            <family val="2"/>
          </rPr>
          <t xml:space="preserve">
</t>
        </r>
      </text>
    </comment>
    <comment ref="AN15" authorId="0" shapeId="0" xr:uid="{00000000-0006-0000-0000-000006000000}">
      <text>
        <r>
          <rPr>
            <b/>
            <sz val="9"/>
            <color indexed="81"/>
            <rFont val="Segoe UI"/>
            <family val="2"/>
          </rPr>
          <t>Heisel, Andreas (HVBG): Eine Million Meter zuviel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K24" authorId="1" shapeId="0" xr:uid="{00000000-0006-0000-0000-000007000000}">
      <text>
        <r>
          <rPr>
            <b/>
            <sz val="9"/>
            <color rgb="FF000000"/>
            <rFont val="Segoe UI"/>
            <family val="2"/>
            <charset val="1"/>
          </rPr>
          <t xml:space="preserve">Heisel, Andreas (HVBG):
</t>
        </r>
        <r>
          <rPr>
            <sz val="9"/>
            <color rgb="FF000000"/>
            <rFont val="Segoe UI"/>
            <family val="2"/>
            <charset val="1"/>
          </rPr>
          <t xml:space="preserve">Gruppe 7, Koord. Graphisch ermittelt
</t>
        </r>
      </text>
    </comment>
  </commentList>
</comments>
</file>

<file path=xl/sharedStrings.xml><?xml version="1.0" encoding="utf-8"?>
<sst xmlns="http://schemas.openxmlformats.org/spreadsheetml/2006/main" count="59" uniqueCount="55">
  <si>
    <t>Ort</t>
  </si>
  <si>
    <t>Standardabweichung</t>
  </si>
  <si>
    <t>Standardabweichung in m</t>
  </si>
  <si>
    <t>Geo.Koord. Team 1</t>
  </si>
  <si>
    <t>Geo.Koord. Team 2</t>
  </si>
  <si>
    <t>Geo.Koord. Team 3</t>
  </si>
  <si>
    <t>Geo.Koord. Team 4</t>
  </si>
  <si>
    <t>Geo.Koord. Team 5</t>
  </si>
  <si>
    <t>Geo.Koord. Team 6</t>
  </si>
  <si>
    <t>Geo.Koord. Team 7</t>
  </si>
  <si>
    <t>Geo.Koord. Team 8</t>
  </si>
  <si>
    <t>Geo.Koord. Team 9</t>
  </si>
  <si>
    <t>Geo.Koord. Team 10</t>
  </si>
  <si>
    <t>Geo.Koord.  Muster</t>
  </si>
  <si>
    <t>UTM (32 U) Team 1</t>
  </si>
  <si>
    <t>UTM (32 U) Team 2</t>
  </si>
  <si>
    <t>UTM (32 U) Team 3</t>
  </si>
  <si>
    <t>UTM (32 U) Team 4</t>
  </si>
  <si>
    <t>UTM (32 U) Team 5</t>
  </si>
  <si>
    <t>UTM (32 U) Team 6</t>
  </si>
  <si>
    <t>UTM (32 U) Team 7</t>
  </si>
  <si>
    <t>UTM (32 U) Team 8</t>
  </si>
  <si>
    <t>UTM (32 U) Team 9</t>
  </si>
  <si>
    <t>UTM (32 U) Team 10</t>
  </si>
  <si>
    <t>UTM (32 U) Muster</t>
  </si>
  <si>
    <t>50° 35' 27,9''</t>
  </si>
  <si>
    <t>50° 35' 28,5"</t>
  </si>
  <si>
    <t>50° 35' 27,7''</t>
  </si>
  <si>
    <t>8° 57'  39,90''</t>
  </si>
  <si>
    <t>50° 35‘ 27,7“</t>
  </si>
  <si>
    <t>8° 57‘  39,0“</t>
  </si>
  <si>
    <t>50° 35' 27,5"</t>
  </si>
  <si>
    <t>8° 57'  38,7''</t>
  </si>
  <si>
    <t>8° 57'  39,2''</t>
  </si>
  <si>
    <t>8° 57'  31,3"</t>
  </si>
  <si>
    <t>50° 35' 27,2''</t>
  </si>
  <si>
    <t>8° 57'  42,0''</t>
  </si>
  <si>
    <t>50° 35' 27,1''</t>
  </si>
  <si>
    <t>8° 57'  42,3''</t>
  </si>
  <si>
    <t>8° 57'  40,7"</t>
  </si>
  <si>
    <t>50° 35' 25,62''</t>
  </si>
  <si>
    <t>Standardabweichung in Sekunden</t>
  </si>
  <si>
    <t>Beispiel</t>
  </si>
  <si>
    <t xml:space="preserve"> 27,2</t>
  </si>
  <si>
    <t xml:space="preserve"> 42,0</t>
  </si>
  <si>
    <t>Parkplatz Stromkasten</t>
  </si>
  <si>
    <t>Brunnen auf dem Puiseauxplatz</t>
  </si>
  <si>
    <t>Stadtplan an der Apotheke</t>
  </si>
  <si>
    <t>Wegweiser am Bouleplatz</t>
  </si>
  <si>
    <t>Telefonzelle/Bücherschrank</t>
  </si>
  <si>
    <t>Leuchtturm / Holzpfosten</t>
  </si>
  <si>
    <t>Laterne vor dem evangelischen Gemeindehaus</t>
  </si>
  <si>
    <t>Digitale Anzeigetafel</t>
  </si>
  <si>
    <t>Grüner Mülleimer</t>
  </si>
  <si>
    <t>Infotafel des DLRGs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</si>
</sst>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[h]\°\ mm\'\ ss\&quot;;@"/>
    <numFmt numFmtId="165" formatCode="0.000"/>
    <numFmt numFmtId="166" formatCode="[h]\°\ mm\'\ ss.0\&quot;;@"/>
    <numFmt numFmtId="167" formatCode="[$-407]General"/>
    <numFmt numFmtId="168" formatCode="[h]&quot;° &quot;mm&quot;' &quot;ss.0\&quot;;@"/>
    <numFmt numFmtId="169" formatCode="0.0"/>
  </numFmts>
  <fonts count="25" x14ac:knownFonts="1"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0"/>
      <color theme="1"/>
      <name val="Arial"/>
      <family val="2"/>
    </font>
    <font>
      <i/>
      <sz val="11"/>
      <color rgb="FF9C6500"/>
      <name val="Calibri"/>
      <family val="2"/>
      <scheme val="minor"/>
    </font>
    <font>
      <i/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6100"/>
      <name val="Calibri"/>
      <family val="2"/>
    </font>
    <font>
      <sz val="11"/>
      <color rgb="FF9C6500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000000"/>
      <name val="Arial"/>
      <family val="2"/>
      <charset val="1"/>
    </font>
    <font>
      <sz val="11"/>
      <color rgb="FF006100"/>
      <name val="Calibri"/>
      <family val="2"/>
      <charset val="1"/>
    </font>
    <font>
      <sz val="11"/>
      <color rgb="FF9C6500"/>
      <name val="Calibri"/>
      <family val="2"/>
      <charset val="1"/>
    </font>
    <font>
      <b/>
      <sz val="9"/>
      <color rgb="FF000000"/>
      <name val="Segoe UI"/>
      <family val="2"/>
      <charset val="1"/>
    </font>
    <font>
      <sz val="9"/>
      <color rgb="FF000000"/>
      <name val="Segoe UI"/>
      <family val="2"/>
      <charset val="1"/>
    </font>
    <font>
      <i/>
      <sz val="11"/>
      <color rgb="FF006100"/>
      <name val="Calibri"/>
      <family val="2"/>
      <charset val="1"/>
    </font>
    <font>
      <i/>
      <sz val="11"/>
      <color rgb="FF9C6500"/>
      <name val="Calibri"/>
      <family val="2"/>
      <charset val="1"/>
    </font>
    <font>
      <b/>
      <sz val="16"/>
      <color rgb="FF9C65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167" fontId="10" fillId="0" borderId="0"/>
    <xf numFmtId="167" fontId="12" fillId="4" borderId="0"/>
    <xf numFmtId="167" fontId="13" fillId="5" borderId="0"/>
  </cellStyleXfs>
  <cellXfs count="11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1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3" fillId="3" borderId="1" xfId="2" applyBorder="1"/>
    <xf numFmtId="0" fontId="3" fillId="3" borderId="1" xfId="2" applyBorder="1" applyAlignment="1">
      <alignment horizontal="right"/>
    </xf>
    <xf numFmtId="0" fontId="3" fillId="3" borderId="1" xfId="2" quotePrefix="1" applyBorder="1" applyAlignment="1">
      <alignment horizontal="right"/>
    </xf>
    <xf numFmtId="0" fontId="2" fillId="2" borderId="1" xfId="1" applyBorder="1"/>
    <xf numFmtId="0" fontId="2" fillId="2" borderId="1" xfId="1" applyBorder="1" applyAlignment="1">
      <alignment horizontal="right"/>
    </xf>
    <xf numFmtId="2" fontId="2" fillId="2" borderId="1" xfId="1" applyNumberFormat="1" applyBorder="1"/>
    <xf numFmtId="0" fontId="2" fillId="2" borderId="1" xfId="1" quotePrefix="1" applyBorder="1" applyAlignment="1">
      <alignment horizontal="right"/>
    </xf>
    <xf numFmtId="0" fontId="6" fillId="2" borderId="1" xfId="1" applyFont="1" applyBorder="1" applyAlignment="1">
      <alignment horizontal="right"/>
    </xf>
    <xf numFmtId="0" fontId="6" fillId="2" borderId="1" xfId="1" quotePrefix="1" applyFont="1" applyBorder="1" applyAlignment="1">
      <alignment horizontal="right"/>
    </xf>
    <xf numFmtId="0" fontId="3" fillId="3" borderId="1" xfId="2" quotePrefix="1" applyFont="1" applyBorder="1" applyAlignment="1">
      <alignment horizontal="right"/>
    </xf>
    <xf numFmtId="0" fontId="3" fillId="3" borderId="1" xfId="2" applyFont="1" applyBorder="1" applyAlignment="1">
      <alignment horizontal="right"/>
    </xf>
    <xf numFmtId="0" fontId="2" fillId="2" borderId="1" xfId="1" applyFont="1" applyBorder="1"/>
    <xf numFmtId="0" fontId="2" fillId="2" borderId="1" xfId="1" quotePrefix="1" applyFont="1" applyBorder="1" applyAlignment="1">
      <alignment horizontal="right"/>
    </xf>
    <xf numFmtId="0" fontId="2" fillId="2" borderId="1" xfId="1" applyFont="1" applyBorder="1" applyAlignment="1">
      <alignment horizontal="right"/>
    </xf>
    <xf numFmtId="0" fontId="4" fillId="0" borderId="0" xfId="0" applyFont="1"/>
    <xf numFmtId="0" fontId="4" fillId="0" borderId="0" xfId="0" applyFont="1" applyAlignment="1">
      <alignment wrapText="1"/>
    </xf>
    <xf numFmtId="0" fontId="7" fillId="3" borderId="1" xfId="2" applyFont="1" applyBorder="1" applyAlignment="1">
      <alignment horizontal="right"/>
    </xf>
    <xf numFmtId="166" fontId="2" fillId="2" borderId="1" xfId="1" applyNumberFormat="1" applyBorder="1"/>
    <xf numFmtId="166" fontId="3" fillId="3" borderId="1" xfId="2" applyNumberFormat="1" applyBorder="1"/>
    <xf numFmtId="1" fontId="0" fillId="0" borderId="0" xfId="0" applyNumberFormat="1"/>
    <xf numFmtId="166" fontId="2" fillId="2" borderId="1" xfId="1" applyNumberFormat="1" applyBorder="1" applyAlignment="1">
      <alignment horizontal="right"/>
    </xf>
    <xf numFmtId="166" fontId="3" fillId="3" borderId="1" xfId="2" applyNumberFormat="1" applyBorder="1" applyAlignment="1">
      <alignment horizontal="right"/>
    </xf>
    <xf numFmtId="1" fontId="6" fillId="2" borderId="1" xfId="1" applyNumberFormat="1" applyFont="1" applyBorder="1" applyAlignment="1">
      <alignment horizontal="right"/>
    </xf>
    <xf numFmtId="1" fontId="6" fillId="2" borderId="1" xfId="1" quotePrefix="1" applyNumberFormat="1" applyFont="1" applyBorder="1" applyAlignment="1">
      <alignment horizontal="right"/>
    </xf>
    <xf numFmtId="1" fontId="2" fillId="2" borderId="1" xfId="1" applyNumberFormat="1" applyFont="1" applyBorder="1"/>
    <xf numFmtId="1" fontId="3" fillId="3" borderId="1" xfId="2" applyNumberFormat="1" applyBorder="1"/>
    <xf numFmtId="1" fontId="2" fillId="2" borderId="1" xfId="1" applyNumberFormat="1" applyBorder="1"/>
    <xf numFmtId="1" fontId="3" fillId="3" borderId="1" xfId="2" applyNumberFormat="1" applyFont="1" applyBorder="1" applyAlignment="1">
      <alignment horizontal="right"/>
    </xf>
    <xf numFmtId="1" fontId="3" fillId="3" borderId="1" xfId="2" quotePrefix="1" applyNumberFormat="1" applyFont="1" applyBorder="1" applyAlignment="1">
      <alignment horizontal="right"/>
    </xf>
    <xf numFmtId="1" fontId="2" fillId="2" borderId="1" xfId="1" applyNumberFormat="1" applyBorder="1" applyAlignment="1">
      <alignment horizontal="right"/>
    </xf>
    <xf numFmtId="1" fontId="3" fillId="3" borderId="1" xfId="2" applyNumberFormat="1" applyBorder="1" applyAlignment="1">
      <alignment horizontal="right"/>
    </xf>
    <xf numFmtId="167" fontId="11" fillId="0" borderId="0" xfId="3" applyFont="1" applyAlignment="1">
      <alignment wrapText="1"/>
    </xf>
    <xf numFmtId="168" fontId="12" fillId="4" borderId="4" xfId="4" applyNumberFormat="1" applyBorder="1" applyAlignment="1" applyProtection="1"/>
    <xf numFmtId="168" fontId="13" fillId="5" borderId="4" xfId="5" applyNumberFormat="1" applyBorder="1" applyAlignment="1" applyProtection="1"/>
    <xf numFmtId="168" fontId="13" fillId="5" borderId="4" xfId="5" applyNumberFormat="1" applyBorder="1" applyAlignment="1" applyProtection="1">
      <alignment horizontal="left"/>
    </xf>
    <xf numFmtId="167" fontId="12" fillId="4" borderId="4" xfId="4" applyFont="1" applyBorder="1" applyAlignment="1" applyProtection="1">
      <alignment horizontal="right"/>
    </xf>
    <xf numFmtId="167" fontId="13" fillId="5" borderId="4" xfId="5" applyFont="1" applyBorder="1" applyAlignment="1" applyProtection="1">
      <alignment horizontal="right"/>
    </xf>
    <xf numFmtId="167" fontId="13" fillId="5" borderId="4" xfId="5" applyBorder="1" applyAlignment="1" applyProtection="1">
      <alignment horizontal="right"/>
    </xf>
    <xf numFmtId="167" fontId="12" fillId="4" borderId="4" xfId="4" applyBorder="1" applyAlignment="1" applyProtection="1">
      <alignment horizontal="right"/>
    </xf>
    <xf numFmtId="0" fontId="16" fillId="3" borderId="1" xfId="2" quotePrefix="1" applyFont="1" applyBorder="1" applyAlignment="1">
      <alignment horizontal="right"/>
    </xf>
    <xf numFmtId="0" fontId="16" fillId="3" borderId="1" xfId="2" applyFont="1" applyBorder="1"/>
    <xf numFmtId="0" fontId="17" fillId="0" borderId="0" xfId="0" applyFont="1" applyAlignment="1">
      <alignment wrapText="1"/>
    </xf>
    <xf numFmtId="167" fontId="12" fillId="4" borderId="1" xfId="4" applyBorder="1" applyAlignment="1" applyProtection="1"/>
    <xf numFmtId="167" fontId="13" fillId="5" borderId="1" xfId="5" applyBorder="1" applyAlignment="1" applyProtection="1"/>
    <xf numFmtId="167" fontId="22" fillId="4" borderId="1" xfId="4" applyFont="1" applyBorder="1" applyAlignment="1" applyProtection="1">
      <alignment horizontal="right"/>
    </xf>
    <xf numFmtId="167" fontId="18" fillId="4" borderId="1" xfId="4" applyFont="1" applyBorder="1" applyAlignment="1" applyProtection="1"/>
    <xf numFmtId="167" fontId="19" fillId="5" borderId="1" xfId="5" applyFont="1" applyBorder="1" applyAlignment="1" applyProtection="1">
      <alignment horizontal="right"/>
    </xf>
    <xf numFmtId="167" fontId="12" fillId="4" borderId="1" xfId="4" applyBorder="1" applyAlignment="1" applyProtection="1">
      <alignment horizontal="right"/>
    </xf>
    <xf numFmtId="167" fontId="13" fillId="5" borderId="1" xfId="5" applyBorder="1" applyAlignment="1" applyProtection="1">
      <alignment horizontal="right"/>
    </xf>
    <xf numFmtId="2" fontId="16" fillId="2" borderId="1" xfId="1" applyNumberFormat="1" applyFont="1" applyBorder="1"/>
    <xf numFmtId="168" fontId="12" fillId="4" borderId="0" xfId="4" applyNumberFormat="1" applyBorder="1" applyAlignment="1" applyProtection="1"/>
    <xf numFmtId="2" fontId="12" fillId="4" borderId="0" xfId="4" applyNumberFormat="1" applyBorder="1" applyAlignment="1" applyProtection="1"/>
    <xf numFmtId="169" fontId="12" fillId="4" borderId="0" xfId="4" applyNumberFormat="1" applyBorder="1" applyAlignment="1" applyProtection="1"/>
    <xf numFmtId="166" fontId="16" fillId="3" borderId="1" xfId="2" applyNumberFormat="1" applyFont="1" applyBorder="1"/>
    <xf numFmtId="166" fontId="2" fillId="2" borderId="3" xfId="1" applyNumberFormat="1" applyBorder="1"/>
    <xf numFmtId="168" fontId="12" fillId="4" borderId="6" xfId="4" applyNumberFormat="1" applyBorder="1" applyAlignment="1" applyProtection="1"/>
    <xf numFmtId="167" fontId="12" fillId="4" borderId="3" xfId="4" applyBorder="1" applyAlignment="1" applyProtection="1"/>
    <xf numFmtId="166" fontId="12" fillId="4" borderId="6" xfId="4" applyNumberFormat="1" applyBorder="1" applyAlignment="1" applyProtection="1">
      <alignment horizontal="right"/>
    </xf>
    <xf numFmtId="166" fontId="2" fillId="2" borderId="3" xfId="1" applyNumberFormat="1" applyBorder="1" applyAlignment="1">
      <alignment horizontal="right"/>
    </xf>
    <xf numFmtId="2" fontId="2" fillId="2" borderId="3" xfId="1" applyNumberFormat="1" applyBorder="1"/>
    <xf numFmtId="0" fontId="2" fillId="2" borderId="3" xfId="1" applyFont="1" applyBorder="1"/>
    <xf numFmtId="167" fontId="12" fillId="4" borderId="6" xfId="4" applyFont="1" applyBorder="1" applyAlignment="1" applyProtection="1">
      <alignment horizontal="right"/>
    </xf>
    <xf numFmtId="167" fontId="18" fillId="4" borderId="3" xfId="4" applyFont="1" applyBorder="1" applyAlignment="1" applyProtection="1"/>
    <xf numFmtId="0" fontId="2" fillId="2" borderId="3" xfId="1" applyBorder="1"/>
    <xf numFmtId="1" fontId="2" fillId="2" borderId="3" xfId="1" applyNumberFormat="1" applyFont="1" applyBorder="1"/>
    <xf numFmtId="166" fontId="3" fillId="3" borderId="8" xfId="2" applyNumberFormat="1" applyBorder="1"/>
    <xf numFmtId="168" fontId="13" fillId="5" borderId="10" xfId="5" applyNumberFormat="1" applyBorder="1" applyAlignment="1" applyProtection="1"/>
    <xf numFmtId="169" fontId="12" fillId="4" borderId="10" xfId="4" applyNumberFormat="1" applyBorder="1" applyAlignment="1" applyProtection="1"/>
    <xf numFmtId="167" fontId="13" fillId="5" borderId="8" xfId="5" applyBorder="1" applyAlignment="1" applyProtection="1"/>
    <xf numFmtId="2" fontId="12" fillId="4" borderId="10" xfId="4" applyNumberFormat="1" applyBorder="1" applyAlignment="1" applyProtection="1"/>
    <xf numFmtId="168" fontId="12" fillId="4" borderId="10" xfId="4" applyNumberFormat="1" applyBorder="1" applyAlignment="1" applyProtection="1"/>
    <xf numFmtId="166" fontId="3" fillId="3" borderId="8" xfId="2" applyNumberFormat="1" applyBorder="1" applyAlignment="1">
      <alignment horizontal="right"/>
    </xf>
    <xf numFmtId="166" fontId="2" fillId="2" borderId="8" xfId="1" applyNumberFormat="1" applyBorder="1"/>
    <xf numFmtId="2" fontId="2" fillId="2" borderId="8" xfId="1" applyNumberFormat="1" applyBorder="1"/>
    <xf numFmtId="0" fontId="3" fillId="3" borderId="8" xfId="2" applyFont="1" applyBorder="1"/>
    <xf numFmtId="167" fontId="13" fillId="5" borderId="9" xfId="5" applyFont="1" applyBorder="1" applyAlignment="1" applyProtection="1">
      <alignment horizontal="right"/>
    </xf>
    <xf numFmtId="167" fontId="23" fillId="5" borderId="8" xfId="5" applyFont="1" applyBorder="1" applyAlignment="1" applyProtection="1"/>
    <xf numFmtId="0" fontId="5" fillId="3" borderId="8" xfId="2" applyFont="1" applyBorder="1"/>
    <xf numFmtId="0" fontId="3" fillId="3" borderId="8" xfId="2" applyFont="1" applyBorder="1" applyAlignment="1">
      <alignment horizontal="right"/>
    </xf>
    <xf numFmtId="1" fontId="5" fillId="3" borderId="8" xfId="2" applyNumberFormat="1" applyFont="1" applyBorder="1"/>
    <xf numFmtId="2" fontId="2" fillId="2" borderId="11" xfId="1" applyNumberFormat="1" applyBorder="1"/>
    <xf numFmtId="166" fontId="3" fillId="3" borderId="13" xfId="2" applyNumberFormat="1" applyBorder="1"/>
    <xf numFmtId="168" fontId="13" fillId="5" borderId="15" xfId="5" applyNumberFormat="1" applyBorder="1" applyAlignment="1" applyProtection="1"/>
    <xf numFmtId="169" fontId="12" fillId="4" borderId="15" xfId="4" applyNumberFormat="1" applyBorder="1" applyAlignment="1" applyProtection="1"/>
    <xf numFmtId="167" fontId="13" fillId="5" borderId="13" xfId="5" applyBorder="1" applyAlignment="1" applyProtection="1"/>
    <xf numFmtId="2" fontId="12" fillId="4" borderId="15" xfId="4" applyNumberFormat="1" applyBorder="1" applyAlignment="1" applyProtection="1"/>
    <xf numFmtId="166" fontId="2" fillId="2" borderId="13" xfId="1" applyNumberFormat="1" applyBorder="1"/>
    <xf numFmtId="166" fontId="3" fillId="3" borderId="13" xfId="2" applyNumberFormat="1" applyBorder="1" applyAlignment="1">
      <alignment horizontal="right"/>
    </xf>
    <xf numFmtId="168" fontId="12" fillId="4" borderId="15" xfId="4" applyNumberFormat="1" applyBorder="1" applyAlignment="1" applyProtection="1"/>
    <xf numFmtId="2" fontId="2" fillId="2" borderId="13" xfId="1" applyNumberFormat="1" applyBorder="1"/>
    <xf numFmtId="0" fontId="3" fillId="3" borderId="13" xfId="2" quotePrefix="1" applyFont="1" applyBorder="1" applyAlignment="1">
      <alignment horizontal="right"/>
    </xf>
    <xf numFmtId="167" fontId="13" fillId="5" borderId="14" xfId="5" applyFont="1" applyBorder="1" applyAlignment="1" applyProtection="1">
      <alignment horizontal="right"/>
    </xf>
    <xf numFmtId="167" fontId="23" fillId="5" borderId="13" xfId="5" applyFont="1" applyBorder="1" applyAlignment="1" applyProtection="1"/>
    <xf numFmtId="0" fontId="5" fillId="3" borderId="13" xfId="2" applyFont="1" applyBorder="1"/>
    <xf numFmtId="1" fontId="5" fillId="3" borderId="13" xfId="2" applyNumberFormat="1" applyFont="1" applyBorder="1"/>
    <xf numFmtId="2" fontId="2" fillId="2" borderId="16" xfId="1" applyNumberFormat="1" applyBorder="1"/>
    <xf numFmtId="0" fontId="2" fillId="2" borderId="5" xfId="1" applyBorder="1" applyAlignment="1">
      <alignment horizontal="center" vertical="center" wrapText="1"/>
    </xf>
    <xf numFmtId="0" fontId="2" fillId="2" borderId="3" xfId="1" applyBorder="1" applyAlignment="1">
      <alignment horizontal="center" vertical="center" wrapText="1"/>
    </xf>
    <xf numFmtId="0" fontId="24" fillId="3" borderId="7" xfId="2" applyFont="1" applyBorder="1" applyAlignment="1">
      <alignment horizontal="center" vertical="center" wrapText="1"/>
    </xf>
    <xf numFmtId="0" fontId="24" fillId="3" borderId="12" xfId="2" applyFont="1" applyBorder="1" applyAlignment="1">
      <alignment horizontal="center" vertical="center" wrapText="1"/>
    </xf>
    <xf numFmtId="44" fontId="3" fillId="3" borderId="2" xfId="2" applyNumberFormat="1" applyBorder="1" applyAlignment="1">
      <alignment horizontal="center" vertical="center" wrapText="1"/>
    </xf>
    <xf numFmtId="44" fontId="3" fillId="3" borderId="3" xfId="2" applyNumberFormat="1" applyBorder="1" applyAlignment="1">
      <alignment horizontal="center" vertical="center" wrapText="1"/>
    </xf>
    <xf numFmtId="0" fontId="2" fillId="2" borderId="2" xfId="1" applyBorder="1" applyAlignment="1">
      <alignment horizontal="center" vertical="top" wrapText="1"/>
    </xf>
    <xf numFmtId="0" fontId="2" fillId="2" borderId="3" xfId="1" applyBorder="1" applyAlignment="1">
      <alignment horizontal="center" vertical="top" wrapText="1"/>
    </xf>
    <xf numFmtId="0" fontId="3" fillId="3" borderId="2" xfId="2" applyBorder="1" applyAlignment="1">
      <alignment horizontal="center" vertical="top" wrapText="1"/>
    </xf>
    <xf numFmtId="0" fontId="3" fillId="3" borderId="3" xfId="2" applyBorder="1" applyAlignment="1">
      <alignment horizontal="center" vertical="top" wrapText="1"/>
    </xf>
    <xf numFmtId="0" fontId="2" fillId="2" borderId="2" xfId="1" applyBorder="1" applyAlignment="1">
      <alignment horizontal="center" vertical="center" wrapText="1"/>
    </xf>
    <xf numFmtId="0" fontId="3" fillId="3" borderId="2" xfId="2" applyBorder="1" applyAlignment="1">
      <alignment horizontal="center" vertical="center" wrapText="1"/>
    </xf>
    <xf numFmtId="0" fontId="3" fillId="3" borderId="3" xfId="2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 wrapText="1"/>
    </xf>
    <xf numFmtId="0" fontId="3" fillId="3" borderId="1" xfId="2" applyBorder="1" applyAlignment="1">
      <alignment horizontal="center" vertical="center" wrapText="1"/>
    </xf>
    <xf numFmtId="0" fontId="2" fillId="2" borderId="1" xfId="1" applyBorder="1" applyAlignment="1">
      <alignment horizontal="center" vertical="center" wrapText="1"/>
    </xf>
  </cellXfs>
  <cellStyles count="6">
    <cellStyle name="Excel Built-in Good" xfId="4" xr:uid="{00000000-0005-0000-0000-000000000000}"/>
    <cellStyle name="Excel Built-in Neutral" xfId="5" xr:uid="{00000000-0005-0000-0000-000001000000}"/>
    <cellStyle name="Excel Built-in Normal" xfId="3" xr:uid="{00000000-0005-0000-0000-000002000000}"/>
    <cellStyle name="Gut" xfId="1" builtinId="26"/>
    <cellStyle name="Neutral" xfId="2" builtinId="2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25"/>
  <sheetViews>
    <sheetView tabSelected="1" zoomScale="95" zoomScaleNormal="95" workbookViewId="0">
      <selection activeCell="A28" sqref="A28"/>
    </sheetView>
  </sheetViews>
  <sheetFormatPr baseColWidth="10" defaultRowHeight="13.2" x14ac:dyDescent="0.25"/>
  <cols>
    <col min="1" max="1" width="44" style="5" customWidth="1"/>
    <col min="2" max="2" width="16.88671875" customWidth="1"/>
    <col min="3" max="3" width="16.33203125" customWidth="1"/>
    <col min="4" max="4" width="7.33203125" hidden="1" customWidth="1"/>
    <col min="5" max="5" width="3.21875" hidden="1" customWidth="1"/>
    <col min="6" max="6" width="13.6640625" customWidth="1"/>
    <col min="7" max="7" width="8.33203125" hidden="1" customWidth="1"/>
    <col min="8" max="8" width="9.6640625" hidden="1" customWidth="1"/>
    <col min="9" max="9" width="13.109375" customWidth="1"/>
    <col min="10" max="11" width="7.33203125" hidden="1" customWidth="1"/>
    <col min="12" max="12" width="14.109375" customWidth="1"/>
    <col min="13" max="14" width="7.44140625" hidden="1" customWidth="1"/>
    <col min="15" max="15" width="14.109375" customWidth="1"/>
    <col min="16" max="17" width="8" hidden="1" customWidth="1"/>
    <col min="18" max="18" width="14.109375" customWidth="1"/>
    <col min="19" max="19" width="14.109375" hidden="1" customWidth="1"/>
    <col min="20" max="20" width="8.88671875" hidden="1" customWidth="1"/>
    <col min="21" max="21" width="14.109375" customWidth="1"/>
    <col min="22" max="22" width="14.109375" hidden="1" customWidth="1"/>
    <col min="23" max="23" width="8" hidden="1" customWidth="1"/>
    <col min="24" max="24" width="14.109375" customWidth="1"/>
    <col min="25" max="26" width="8" hidden="1" customWidth="1"/>
    <col min="27" max="27" width="14.109375" customWidth="1"/>
    <col min="28" max="28" width="9" hidden="1" customWidth="1"/>
    <col min="29" max="29" width="7.33203125" hidden="1" customWidth="1"/>
    <col min="30" max="30" width="14.109375" customWidth="1"/>
    <col min="31" max="32" width="9.21875" hidden="1" customWidth="1"/>
    <col min="33" max="33" width="16.6640625" hidden="1" customWidth="1"/>
    <col min="34" max="34" width="12.5546875" customWidth="1"/>
    <col min="35" max="35" width="12.33203125" customWidth="1"/>
    <col min="36" max="36" width="11" style="3" customWidth="1"/>
    <col min="37" max="41" width="11" customWidth="1"/>
    <col min="42" max="42" width="11.33203125" customWidth="1"/>
    <col min="43" max="45" width="11" customWidth="1"/>
    <col min="46" max="46" width="13.109375" customWidth="1"/>
  </cols>
  <sheetData>
    <row r="1" spans="1:46" ht="45" customHeight="1" thickBot="1" x14ac:dyDescent="0.3">
      <c r="A1" s="4" t="s">
        <v>0</v>
      </c>
      <c r="B1" s="21" t="s">
        <v>13</v>
      </c>
      <c r="C1" s="37" t="s">
        <v>3</v>
      </c>
      <c r="D1" s="37"/>
      <c r="E1" s="37"/>
      <c r="F1" s="47" t="s">
        <v>4</v>
      </c>
      <c r="G1" s="47"/>
      <c r="H1" s="47"/>
      <c r="I1" s="21" t="s">
        <v>5</v>
      </c>
      <c r="J1" s="21"/>
      <c r="K1" s="21"/>
      <c r="L1" s="21" t="s">
        <v>6</v>
      </c>
      <c r="M1" s="21"/>
      <c r="N1" s="21"/>
      <c r="O1" s="21" t="s">
        <v>7</v>
      </c>
      <c r="P1" s="21"/>
      <c r="Q1" s="21"/>
      <c r="R1" s="21" t="s">
        <v>8</v>
      </c>
      <c r="S1" s="21"/>
      <c r="T1" s="21"/>
      <c r="U1" s="21" t="s">
        <v>9</v>
      </c>
      <c r="V1" s="21"/>
      <c r="W1" s="21"/>
      <c r="X1" s="21" t="s">
        <v>10</v>
      </c>
      <c r="Y1" s="21"/>
      <c r="Z1" s="21"/>
      <c r="AA1" s="21" t="s">
        <v>11</v>
      </c>
      <c r="AB1" s="21"/>
      <c r="AC1" s="21"/>
      <c r="AD1" s="21" t="s">
        <v>12</v>
      </c>
      <c r="AE1" s="21"/>
      <c r="AF1" s="21"/>
      <c r="AG1" s="20" t="s">
        <v>1</v>
      </c>
      <c r="AH1" s="21" t="s">
        <v>41</v>
      </c>
      <c r="AI1" s="21" t="s">
        <v>24</v>
      </c>
      <c r="AJ1" s="37" t="s">
        <v>14</v>
      </c>
      <c r="AK1" s="47" t="s">
        <v>15</v>
      </c>
      <c r="AL1" s="21" t="s">
        <v>16</v>
      </c>
      <c r="AM1" s="21" t="s">
        <v>17</v>
      </c>
      <c r="AN1" s="21" t="s">
        <v>18</v>
      </c>
      <c r="AO1" s="21" t="s">
        <v>19</v>
      </c>
      <c r="AP1" s="21" t="s">
        <v>20</v>
      </c>
      <c r="AQ1" s="21" t="s">
        <v>21</v>
      </c>
      <c r="AR1" s="21" t="s">
        <v>22</v>
      </c>
      <c r="AS1" s="21" t="s">
        <v>23</v>
      </c>
      <c r="AT1" s="21" t="s">
        <v>2</v>
      </c>
    </row>
    <row r="2" spans="1:46" ht="14.25" customHeight="1" x14ac:dyDescent="0.3">
      <c r="A2" s="104" t="s">
        <v>42</v>
      </c>
      <c r="B2" s="74" t="s">
        <v>40</v>
      </c>
      <c r="C2" s="74" t="s">
        <v>40</v>
      </c>
      <c r="D2" s="72"/>
      <c r="E2" s="73">
        <f>_xlfn.NUMBERVALUE(D2,",")</f>
        <v>0</v>
      </c>
      <c r="F2" s="74" t="s">
        <v>29</v>
      </c>
      <c r="G2" s="75" t="str">
        <f>MID(F2,8,5)</f>
        <v xml:space="preserve"> 27,7</v>
      </c>
      <c r="H2" s="73">
        <f>_xlfn.NUMBERVALUE(G2,",")</f>
        <v>27.7</v>
      </c>
      <c r="I2" s="77">
        <v>2.1079398148148147</v>
      </c>
      <c r="J2" s="76" t="str">
        <f>MID(I2,8,5)</f>
        <v>98148</v>
      </c>
      <c r="K2" s="76"/>
      <c r="L2" s="77" t="s">
        <v>25</v>
      </c>
      <c r="M2" s="75" t="str">
        <f>MID(L2,8,5)</f>
        <v xml:space="preserve"> 27,9</v>
      </c>
      <c r="N2" s="73">
        <f>_xlfn.NUMBERVALUE(M2,",")</f>
        <v>27.9</v>
      </c>
      <c r="O2" s="71" t="s">
        <v>26</v>
      </c>
      <c r="P2" s="75" t="str">
        <f>MID(O2,8,5)</f>
        <v xml:space="preserve"> 28,5</v>
      </c>
      <c r="Q2" s="73">
        <f>_xlfn.NUMBERVALUE(P2,",")</f>
        <v>28.5</v>
      </c>
      <c r="R2" s="71" t="s">
        <v>26</v>
      </c>
      <c r="S2" s="75" t="str">
        <f t="shared" ref="P2:S3" si="0">MID(R2,8,5)</f>
        <v xml:space="preserve"> 28,5</v>
      </c>
      <c r="T2" s="73">
        <f>_xlfn.NUMBERVALUE(S2,",")</f>
        <v>28.5</v>
      </c>
      <c r="U2" s="71" t="s">
        <v>31</v>
      </c>
      <c r="V2" s="75" t="str">
        <f t="shared" ref="V2:Y3" si="1">MID(U2,8,5)</f>
        <v xml:space="preserve"> 27,5</v>
      </c>
      <c r="W2" s="73">
        <f>_xlfn.NUMBERVALUE(V2,",")</f>
        <v>27.5</v>
      </c>
      <c r="X2" s="77" t="s">
        <v>27</v>
      </c>
      <c r="Y2" s="75" t="str">
        <f t="shared" si="1"/>
        <v xml:space="preserve"> 27,7</v>
      </c>
      <c r="Z2" s="73">
        <f>_xlfn.NUMBERVALUE(Y2,",")</f>
        <v>27.7</v>
      </c>
      <c r="AA2" s="71" t="s">
        <v>35</v>
      </c>
      <c r="AB2" s="75" t="s">
        <v>43</v>
      </c>
      <c r="AC2" s="73">
        <v>27.2</v>
      </c>
      <c r="AD2" s="77" t="s">
        <v>37</v>
      </c>
      <c r="AE2" s="76" t="str">
        <f t="shared" ref="AE2:AE25" si="2">MID(AD2,8,5)</f>
        <v xml:space="preserve"> 27,1</v>
      </c>
      <c r="AF2" s="73">
        <f>_xlfn.NUMBERVALUE(AE2,",")</f>
        <v>27.1</v>
      </c>
      <c r="AG2" s="78">
        <f t="shared" ref="AG2:AG25" si="3">_xlfn.STDEV.P(C2:AD2)</f>
        <v>11.161370084006895</v>
      </c>
      <c r="AH2" s="79">
        <f>_xlfn.STDEV.P(N2,W2,Z2)</f>
        <v>0.16329931618554464</v>
      </c>
      <c r="AI2" s="80"/>
      <c r="AJ2" s="81">
        <v>497243</v>
      </c>
      <c r="AK2" s="82">
        <v>497229</v>
      </c>
      <c r="AL2" s="83">
        <v>497253</v>
      </c>
      <c r="AM2" s="83">
        <v>497230</v>
      </c>
      <c r="AN2" s="84">
        <v>497080</v>
      </c>
      <c r="AO2" s="84">
        <v>497086</v>
      </c>
      <c r="AP2" s="80">
        <v>497239</v>
      </c>
      <c r="AQ2" s="85">
        <v>497231</v>
      </c>
      <c r="AR2" s="83">
        <v>497294</v>
      </c>
      <c r="AS2" s="83">
        <v>497292</v>
      </c>
      <c r="AT2" s="86">
        <f>_xlfn.STDEV.P(AJ2:AS2)</f>
        <v>71.024010024779656</v>
      </c>
    </row>
    <row r="3" spans="1:46" ht="14.25" customHeight="1" thickBot="1" x14ac:dyDescent="0.35">
      <c r="A3" s="105"/>
      <c r="B3" s="90" t="s">
        <v>28</v>
      </c>
      <c r="C3" s="90" t="s">
        <v>28</v>
      </c>
      <c r="D3" s="88"/>
      <c r="E3" s="89">
        <f t="shared" ref="E3" si="4">_xlfn.NUMBERVALUE(D3,",")</f>
        <v>0</v>
      </c>
      <c r="F3" s="90" t="s">
        <v>30</v>
      </c>
      <c r="G3" s="91" t="str">
        <f t="shared" ref="G3" si="5">MID(F3,8,5)</f>
        <v xml:space="preserve"> 39,0</v>
      </c>
      <c r="H3" s="89">
        <f t="shared" ref="H3" si="6">_xlfn.NUMBERVALUE(G3,",")</f>
        <v>39</v>
      </c>
      <c r="I3" s="93">
        <v>0.37337962962962962</v>
      </c>
      <c r="J3" s="87"/>
      <c r="K3" s="87"/>
      <c r="L3" s="93" t="s">
        <v>32</v>
      </c>
      <c r="M3" s="91" t="str">
        <f>MID(L3,8,5)</f>
        <v xml:space="preserve"> 38,7</v>
      </c>
      <c r="N3" s="89">
        <f t="shared" ref="N3" si="7">_xlfn.NUMBERVALUE(M3,",")</f>
        <v>38.700000000000003</v>
      </c>
      <c r="O3" s="87" t="s">
        <v>34</v>
      </c>
      <c r="P3" s="91" t="str">
        <f t="shared" si="0"/>
        <v xml:space="preserve"> 31,3</v>
      </c>
      <c r="Q3" s="89">
        <f t="shared" ref="Q3" si="8">_xlfn.NUMBERVALUE(P3,",")</f>
        <v>31.3</v>
      </c>
      <c r="R3" s="87" t="s">
        <v>34</v>
      </c>
      <c r="S3" s="91" t="str">
        <f t="shared" ref="S3" si="9">MID(R3,8,5)</f>
        <v xml:space="preserve"> 31,3</v>
      </c>
      <c r="T3" s="89">
        <f t="shared" ref="T3" si="10">_xlfn.NUMBERVALUE(S3,",")</f>
        <v>31.3</v>
      </c>
      <c r="U3" s="87" t="s">
        <v>39</v>
      </c>
      <c r="V3" s="91" t="str">
        <f t="shared" si="1"/>
        <v xml:space="preserve"> 40,7</v>
      </c>
      <c r="W3" s="89">
        <f t="shared" ref="W3" si="11">_xlfn.NUMBERVALUE(V3,",")</f>
        <v>40.700000000000003</v>
      </c>
      <c r="X3" s="93" t="s">
        <v>33</v>
      </c>
      <c r="Y3" s="91" t="str">
        <f t="shared" ref="Y3" si="12">MID(X3,8,5)</f>
        <v xml:space="preserve"> 39,2</v>
      </c>
      <c r="Z3" s="89">
        <f t="shared" ref="Z3" si="13">_xlfn.NUMBERVALUE(Y3,",")</f>
        <v>39.200000000000003</v>
      </c>
      <c r="AA3" s="87" t="s">
        <v>36</v>
      </c>
      <c r="AB3" s="91" t="s">
        <v>44</v>
      </c>
      <c r="AC3" s="89">
        <v>42</v>
      </c>
      <c r="AD3" s="93" t="s">
        <v>38</v>
      </c>
      <c r="AE3" s="94" t="str">
        <f t="shared" si="2"/>
        <v xml:space="preserve"> 42,3</v>
      </c>
      <c r="AF3" s="89">
        <f t="shared" ref="AF3:AF25" si="14">_xlfn.NUMBERVALUE(AE3,",")</f>
        <v>42.3</v>
      </c>
      <c r="AG3" s="92">
        <f t="shared" si="3"/>
        <v>15.898316946796605</v>
      </c>
      <c r="AH3" s="95">
        <f>_xlfn.STDEV.P(N3,W3,Z3)</f>
        <v>0.84983658559879749</v>
      </c>
      <c r="AI3" s="96"/>
      <c r="AJ3" s="97">
        <v>5604286</v>
      </c>
      <c r="AK3" s="98">
        <v>5604349</v>
      </c>
      <c r="AL3" s="99">
        <v>5604303</v>
      </c>
      <c r="AM3" s="99">
        <v>5604351</v>
      </c>
      <c r="AN3" s="96">
        <v>5604367</v>
      </c>
      <c r="AO3" s="96">
        <v>5604364</v>
      </c>
      <c r="AP3" s="99">
        <v>5604345</v>
      </c>
      <c r="AQ3" s="100">
        <v>5604348</v>
      </c>
      <c r="AR3" s="99">
        <v>5604098</v>
      </c>
      <c r="AS3" s="99">
        <v>5604329</v>
      </c>
      <c r="AT3" s="101">
        <f>_xlfn.STDEV.P(AJ3:AS3)</f>
        <v>76.030257134906492</v>
      </c>
    </row>
    <row r="4" spans="1:46" ht="14.25" customHeight="1" x14ac:dyDescent="0.3">
      <c r="A4" s="102" t="s">
        <v>45</v>
      </c>
      <c r="B4" s="60"/>
      <c r="C4" s="61"/>
      <c r="D4" s="57"/>
      <c r="E4" s="58"/>
      <c r="F4" s="62"/>
      <c r="G4" s="57"/>
      <c r="H4" s="58"/>
      <c r="I4" s="63"/>
      <c r="J4" s="56"/>
      <c r="K4" s="58"/>
      <c r="L4" s="64"/>
      <c r="M4" s="57"/>
      <c r="N4" s="58"/>
      <c r="O4" s="60"/>
      <c r="P4" s="57"/>
      <c r="Q4" s="58"/>
      <c r="R4" s="60"/>
      <c r="S4" s="57"/>
      <c r="T4" s="58"/>
      <c r="U4" s="60"/>
      <c r="V4" s="57"/>
      <c r="W4" s="58"/>
      <c r="X4" s="64"/>
      <c r="Y4" s="57"/>
      <c r="Z4" s="58"/>
      <c r="AA4" s="60"/>
      <c r="AB4" s="57"/>
      <c r="AC4" s="58"/>
      <c r="AD4" s="64"/>
      <c r="AE4" s="56" t="str">
        <f t="shared" si="2"/>
        <v/>
      </c>
      <c r="AF4" s="58">
        <f t="shared" si="14"/>
        <v>0</v>
      </c>
      <c r="AG4" s="60" t="e">
        <f t="shared" si="3"/>
        <v>#DIV/0!</v>
      </c>
      <c r="AH4" s="65" t="e">
        <f>_xlfn.STDEV.P(W4,E4)</f>
        <v>#DIV/0!</v>
      </c>
      <c r="AI4" s="66"/>
      <c r="AJ4" s="67"/>
      <c r="AK4" s="68"/>
      <c r="AL4" s="66"/>
      <c r="AM4" s="66"/>
      <c r="AN4" s="66"/>
      <c r="AO4" s="66"/>
      <c r="AP4" s="69"/>
      <c r="AQ4" s="70"/>
      <c r="AR4" s="66"/>
      <c r="AS4" s="66"/>
      <c r="AT4" s="65" t="e">
        <f t="shared" ref="AT4:AT25" si="15">_xlfn.STDEV.P(AJ4:AS4)</f>
        <v>#DIV/0!</v>
      </c>
    </row>
    <row r="5" spans="1:46" ht="14.25" customHeight="1" x14ac:dyDescent="0.3">
      <c r="A5" s="103"/>
      <c r="B5" s="23"/>
      <c r="C5" s="38"/>
      <c r="D5" s="57"/>
      <c r="E5" s="58"/>
      <c r="F5" s="48"/>
      <c r="G5" s="57"/>
      <c r="H5" s="58"/>
      <c r="I5" s="23"/>
      <c r="J5" s="56"/>
      <c r="K5" s="56"/>
      <c r="L5" s="26"/>
      <c r="M5" s="57"/>
      <c r="N5" s="58"/>
      <c r="O5" s="23"/>
      <c r="P5" s="57"/>
      <c r="Q5" s="58"/>
      <c r="R5" s="23"/>
      <c r="S5" s="57"/>
      <c r="T5" s="58"/>
      <c r="U5" s="23"/>
      <c r="V5" s="57"/>
      <c r="W5" s="58"/>
      <c r="X5" s="26"/>
      <c r="Y5" s="57"/>
      <c r="Z5" s="58"/>
      <c r="AA5" s="23"/>
      <c r="AB5" s="57"/>
      <c r="AC5" s="58"/>
      <c r="AD5" s="26"/>
      <c r="AE5" s="56" t="str">
        <f t="shared" si="2"/>
        <v/>
      </c>
      <c r="AF5" s="58">
        <f t="shared" si="14"/>
        <v>0</v>
      </c>
      <c r="AG5" s="23" t="e">
        <f t="shared" si="3"/>
        <v>#DIV/0!</v>
      </c>
      <c r="AH5" s="11" t="e">
        <f>_xlfn.STDEV.P(W5,E5)</f>
        <v>#DIV/0!</v>
      </c>
      <c r="AI5" s="18"/>
      <c r="AJ5" s="41"/>
      <c r="AK5" s="51"/>
      <c r="AL5" s="17"/>
      <c r="AM5" s="17"/>
      <c r="AN5" s="17"/>
      <c r="AO5" s="17"/>
      <c r="AP5" s="9"/>
      <c r="AQ5" s="30"/>
      <c r="AR5" s="17"/>
      <c r="AS5" s="17"/>
      <c r="AT5" s="11" t="e">
        <f t="shared" si="15"/>
        <v>#DIV/0!</v>
      </c>
    </row>
    <row r="6" spans="1:46" ht="14.25" customHeight="1" x14ac:dyDescent="0.3">
      <c r="A6" s="113" t="s">
        <v>46</v>
      </c>
      <c r="B6" s="24"/>
      <c r="C6" s="39"/>
      <c r="D6" s="57"/>
      <c r="E6" s="58"/>
      <c r="F6" s="49"/>
      <c r="G6" s="57"/>
      <c r="H6" s="58"/>
      <c r="I6" s="24"/>
      <c r="J6" s="56"/>
      <c r="K6" s="56"/>
      <c r="L6" s="27"/>
      <c r="M6" s="57"/>
      <c r="N6" s="58"/>
      <c r="O6" s="24"/>
      <c r="P6" s="57"/>
      <c r="Q6" s="58"/>
      <c r="R6" s="24"/>
      <c r="S6" s="57"/>
      <c r="T6" s="58"/>
      <c r="U6" s="24"/>
      <c r="V6" s="57"/>
      <c r="W6" s="58"/>
      <c r="X6" s="27"/>
      <c r="Y6" s="57"/>
      <c r="Z6" s="58"/>
      <c r="AA6" s="24"/>
      <c r="AB6" s="57"/>
      <c r="AC6" s="58"/>
      <c r="AD6" s="27"/>
      <c r="AE6" s="56" t="str">
        <f t="shared" si="2"/>
        <v/>
      </c>
      <c r="AF6" s="58">
        <f t="shared" si="14"/>
        <v>0</v>
      </c>
      <c r="AG6" s="23" t="e">
        <f t="shared" si="3"/>
        <v>#DIV/0!</v>
      </c>
      <c r="AH6" s="11" t="e">
        <f>_xlfn.STDEV.P(E6,N6,T6,Z6)</f>
        <v>#DIV/0!</v>
      </c>
      <c r="AI6" s="6"/>
      <c r="AJ6" s="43"/>
      <c r="AK6" s="49"/>
      <c r="AL6" s="6"/>
      <c r="AM6" s="6"/>
      <c r="AN6" s="6"/>
      <c r="AO6" s="6"/>
      <c r="AP6" s="6"/>
      <c r="AQ6" s="31"/>
      <c r="AR6" s="6"/>
      <c r="AS6" s="6"/>
      <c r="AT6" s="11" t="e">
        <f t="shared" si="15"/>
        <v>#DIV/0!</v>
      </c>
    </row>
    <row r="7" spans="1:46" ht="14.25" customHeight="1" x14ac:dyDescent="0.3">
      <c r="A7" s="114"/>
      <c r="B7" s="24"/>
      <c r="C7" s="39"/>
      <c r="D7" s="57"/>
      <c r="E7" s="58"/>
      <c r="F7" s="49"/>
      <c r="G7" s="57"/>
      <c r="H7" s="58"/>
      <c r="I7" s="24"/>
      <c r="J7" s="56"/>
      <c r="K7" s="56"/>
      <c r="L7" s="27"/>
      <c r="M7" s="57"/>
      <c r="N7" s="58"/>
      <c r="O7" s="24"/>
      <c r="P7" s="57"/>
      <c r="Q7" s="58"/>
      <c r="R7" s="24"/>
      <c r="S7" s="57"/>
      <c r="T7" s="58"/>
      <c r="U7" s="24"/>
      <c r="V7" s="57"/>
      <c r="W7" s="58"/>
      <c r="X7" s="27"/>
      <c r="Y7" s="57"/>
      <c r="Z7" s="58"/>
      <c r="AA7" s="24"/>
      <c r="AB7" s="57"/>
      <c r="AC7" s="58"/>
      <c r="AD7" s="27"/>
      <c r="AE7" s="56" t="str">
        <f t="shared" si="2"/>
        <v/>
      </c>
      <c r="AF7" s="58">
        <f t="shared" si="14"/>
        <v>0</v>
      </c>
      <c r="AG7" s="23" t="e">
        <f t="shared" si="3"/>
        <v>#DIV/0!</v>
      </c>
      <c r="AH7" s="11" t="e">
        <f>_xlfn.STDEV.P(E7,N7,T7,Z7)</f>
        <v>#DIV/0!</v>
      </c>
      <c r="AI7" s="8"/>
      <c r="AJ7" s="43"/>
      <c r="AK7" s="49"/>
      <c r="AL7" s="6"/>
      <c r="AM7" s="6"/>
      <c r="AN7" s="6"/>
      <c r="AO7" s="6"/>
      <c r="AP7" s="6"/>
      <c r="AQ7" s="31"/>
      <c r="AR7" s="6"/>
      <c r="AS7" s="6"/>
      <c r="AT7" s="11" t="e">
        <f t="shared" si="15"/>
        <v>#DIV/0!</v>
      </c>
    </row>
    <row r="8" spans="1:46" ht="14.25" customHeight="1" x14ac:dyDescent="0.3">
      <c r="A8" s="115" t="s">
        <v>47</v>
      </c>
      <c r="B8" s="23"/>
      <c r="C8" s="38"/>
      <c r="D8" s="57"/>
      <c r="E8" s="58"/>
      <c r="F8" s="48"/>
      <c r="G8" s="57"/>
      <c r="H8" s="58"/>
      <c r="I8" s="23"/>
      <c r="J8" s="56"/>
      <c r="K8" s="56"/>
      <c r="L8" s="26"/>
      <c r="M8" s="57"/>
      <c r="N8" s="58"/>
      <c r="O8" s="23"/>
      <c r="P8" s="57"/>
      <c r="Q8" s="58"/>
      <c r="R8" s="23"/>
      <c r="S8" s="57"/>
      <c r="T8" s="58"/>
      <c r="U8" s="23"/>
      <c r="V8" s="57"/>
      <c r="W8" s="58"/>
      <c r="X8" s="26"/>
      <c r="Y8" s="57"/>
      <c r="Z8" s="58"/>
      <c r="AA8" s="23"/>
      <c r="AB8" s="57"/>
      <c r="AC8" s="58"/>
      <c r="AD8" s="26"/>
      <c r="AE8" s="56" t="str">
        <f t="shared" si="2"/>
        <v/>
      </c>
      <c r="AF8" s="58">
        <f t="shared" si="14"/>
        <v>0</v>
      </c>
      <c r="AG8" s="23" t="e">
        <f t="shared" si="3"/>
        <v>#DIV/0!</v>
      </c>
      <c r="AH8" s="11">
        <f>_xlfn.STDEV.P(AC8,AF8)</f>
        <v>0</v>
      </c>
      <c r="AI8" s="19"/>
      <c r="AJ8" s="41"/>
      <c r="AK8" s="48"/>
      <c r="AL8" s="9"/>
      <c r="AM8" s="9"/>
      <c r="AN8" s="9"/>
      <c r="AO8" s="9"/>
      <c r="AP8" s="9"/>
      <c r="AQ8" s="32"/>
      <c r="AR8" s="9"/>
      <c r="AS8" s="9"/>
      <c r="AT8" s="11" t="e">
        <f t="shared" si="15"/>
        <v>#DIV/0!</v>
      </c>
    </row>
    <row r="9" spans="1:46" ht="14.25" customHeight="1" x14ac:dyDescent="0.3">
      <c r="A9" s="103"/>
      <c r="B9" s="23"/>
      <c r="C9" s="38"/>
      <c r="D9" s="57"/>
      <c r="E9" s="58"/>
      <c r="F9" s="48"/>
      <c r="G9" s="57"/>
      <c r="H9" s="58"/>
      <c r="I9" s="23"/>
      <c r="J9" s="56"/>
      <c r="K9" s="56"/>
      <c r="L9" s="26"/>
      <c r="M9" s="57"/>
      <c r="N9" s="58"/>
      <c r="O9" s="23"/>
      <c r="P9" s="57"/>
      <c r="Q9" s="58"/>
      <c r="R9" s="23"/>
      <c r="S9" s="57"/>
      <c r="T9" s="58"/>
      <c r="U9" s="23"/>
      <c r="V9" s="57"/>
      <c r="W9" s="58"/>
      <c r="X9" s="26"/>
      <c r="Y9" s="57"/>
      <c r="Z9" s="58"/>
      <c r="AA9" s="23"/>
      <c r="AB9" s="57"/>
      <c r="AC9" s="58"/>
      <c r="AD9" s="26"/>
      <c r="AE9" s="56" t="str">
        <f t="shared" si="2"/>
        <v/>
      </c>
      <c r="AF9" s="58">
        <f t="shared" si="14"/>
        <v>0</v>
      </c>
      <c r="AG9" s="23" t="e">
        <f t="shared" si="3"/>
        <v>#DIV/0!</v>
      </c>
      <c r="AH9" s="11">
        <f>_xlfn.STDEV.P(AC9,AF9)</f>
        <v>0</v>
      </c>
      <c r="AI9" s="18"/>
      <c r="AJ9" s="41"/>
      <c r="AK9" s="48"/>
      <c r="AL9" s="9"/>
      <c r="AM9" s="9"/>
      <c r="AN9" s="9"/>
      <c r="AO9" s="9"/>
      <c r="AP9" s="9"/>
      <c r="AQ9" s="32"/>
      <c r="AR9" s="9"/>
      <c r="AS9" s="9"/>
      <c r="AT9" s="11" t="e">
        <f t="shared" si="15"/>
        <v>#DIV/0!</v>
      </c>
    </row>
    <row r="10" spans="1:46" ht="14.25" customHeight="1" x14ac:dyDescent="0.3">
      <c r="A10" s="113" t="s">
        <v>48</v>
      </c>
      <c r="B10" s="24"/>
      <c r="C10" s="39"/>
      <c r="D10" s="57"/>
      <c r="E10" s="58"/>
      <c r="F10" s="49"/>
      <c r="G10" s="57"/>
      <c r="H10" s="58"/>
      <c r="I10" s="24"/>
      <c r="J10" s="56"/>
      <c r="K10" s="56"/>
      <c r="L10" s="27"/>
      <c r="M10" s="57"/>
      <c r="N10" s="58"/>
      <c r="O10" s="24"/>
      <c r="P10" s="57"/>
      <c r="Q10" s="58"/>
      <c r="R10" s="24"/>
      <c r="S10" s="57"/>
      <c r="T10" s="58"/>
      <c r="U10" s="24"/>
      <c r="V10" s="57"/>
      <c r="W10" s="58"/>
      <c r="X10" s="27"/>
      <c r="Y10" s="57"/>
      <c r="Z10" s="58"/>
      <c r="AA10" s="24"/>
      <c r="AB10" s="57"/>
      <c r="AC10" s="58"/>
      <c r="AD10" s="27"/>
      <c r="AE10" s="56" t="str">
        <f t="shared" si="2"/>
        <v/>
      </c>
      <c r="AF10" s="58">
        <f t="shared" si="14"/>
        <v>0</v>
      </c>
      <c r="AG10" s="23" t="e">
        <f t="shared" si="3"/>
        <v>#DIV/0!</v>
      </c>
      <c r="AH10" s="11" t="e">
        <f>_xlfn.STDEV.P(N10,Q10,T10,W10,AC10)</f>
        <v>#DIV/0!</v>
      </c>
      <c r="AI10" s="6"/>
      <c r="AJ10" s="42"/>
      <c r="AK10" s="52"/>
      <c r="AL10" s="16"/>
      <c r="AM10" s="16"/>
      <c r="AN10" s="16"/>
      <c r="AO10" s="16"/>
      <c r="AP10" s="7"/>
      <c r="AQ10" s="33"/>
      <c r="AR10" s="16"/>
      <c r="AS10" s="16"/>
      <c r="AT10" s="11" t="e">
        <f t="shared" si="15"/>
        <v>#DIV/0!</v>
      </c>
    </row>
    <row r="11" spans="1:46" ht="14.25" customHeight="1" x14ac:dyDescent="0.3">
      <c r="A11" s="114"/>
      <c r="B11" s="24"/>
      <c r="C11" s="39"/>
      <c r="D11" s="57"/>
      <c r="E11" s="58"/>
      <c r="F11" s="49"/>
      <c r="G11" s="57"/>
      <c r="H11" s="58"/>
      <c r="I11" s="24"/>
      <c r="J11" s="56"/>
      <c r="K11" s="56"/>
      <c r="L11" s="27"/>
      <c r="M11" s="57"/>
      <c r="N11" s="58"/>
      <c r="O11" s="24"/>
      <c r="P11" s="57"/>
      <c r="Q11" s="58"/>
      <c r="R11" s="24"/>
      <c r="S11" s="57"/>
      <c r="T11" s="58"/>
      <c r="U11" s="24"/>
      <c r="V11" s="57"/>
      <c r="W11" s="58"/>
      <c r="X11" s="27"/>
      <c r="Y11" s="57"/>
      <c r="Z11" s="58"/>
      <c r="AA11" s="24"/>
      <c r="AB11" s="57"/>
      <c r="AC11" s="58"/>
      <c r="AD11" s="27"/>
      <c r="AE11" s="56" t="str">
        <f t="shared" si="2"/>
        <v/>
      </c>
      <c r="AF11" s="58">
        <f t="shared" si="14"/>
        <v>0</v>
      </c>
      <c r="AG11" s="23" t="e">
        <f t="shared" si="3"/>
        <v>#DIV/0!</v>
      </c>
      <c r="AH11" s="11" t="e">
        <f>_xlfn.STDEV.P(N11,Q11,T11,W11,AC11)</f>
        <v>#DIV/0!</v>
      </c>
      <c r="AI11" s="8"/>
      <c r="AJ11" s="42"/>
      <c r="AK11" s="52"/>
      <c r="AL11" s="15"/>
      <c r="AM11" s="15"/>
      <c r="AN11" s="15"/>
      <c r="AO11" s="15"/>
      <c r="AP11" s="8"/>
      <c r="AQ11" s="34"/>
      <c r="AR11" s="45"/>
      <c r="AS11" s="15"/>
      <c r="AT11" s="55" t="e">
        <f t="shared" si="15"/>
        <v>#DIV/0!</v>
      </c>
    </row>
    <row r="12" spans="1:46" ht="14.25" customHeight="1" x14ac:dyDescent="0.3">
      <c r="A12" s="112" t="s">
        <v>49</v>
      </c>
      <c r="B12" s="23"/>
      <c r="C12" s="38"/>
      <c r="D12" s="57"/>
      <c r="E12" s="58"/>
      <c r="F12" s="48"/>
      <c r="G12" s="57"/>
      <c r="H12" s="58"/>
      <c r="I12" s="23"/>
      <c r="J12" s="56"/>
      <c r="K12" s="56"/>
      <c r="L12" s="26"/>
      <c r="M12" s="57"/>
      <c r="N12" s="58"/>
      <c r="O12" s="23"/>
      <c r="P12" s="57"/>
      <c r="Q12" s="58"/>
      <c r="R12" s="23"/>
      <c r="S12" s="57"/>
      <c r="T12" s="58"/>
      <c r="U12" s="23"/>
      <c r="V12" s="57"/>
      <c r="W12" s="58"/>
      <c r="X12" s="26"/>
      <c r="Y12" s="57"/>
      <c r="Z12" s="58"/>
      <c r="AA12" s="23"/>
      <c r="AB12" s="57"/>
      <c r="AC12" s="58"/>
      <c r="AD12" s="26"/>
      <c r="AE12" s="56" t="str">
        <f t="shared" si="2"/>
        <v/>
      </c>
      <c r="AF12" s="58">
        <f t="shared" si="14"/>
        <v>0</v>
      </c>
      <c r="AG12" s="23" t="e">
        <f t="shared" si="3"/>
        <v>#DIV/0!</v>
      </c>
      <c r="AH12" s="11" t="e">
        <f>_xlfn.STDEV.P(Q12,T12,Z12)</f>
        <v>#DIV/0!</v>
      </c>
      <c r="AI12" s="17"/>
      <c r="AJ12" s="41"/>
      <c r="AK12" s="50"/>
      <c r="AL12" s="13"/>
      <c r="AM12" s="13"/>
      <c r="AN12" s="13"/>
      <c r="AO12" s="17"/>
      <c r="AP12" s="13"/>
      <c r="AQ12" s="28"/>
      <c r="AR12" s="13"/>
      <c r="AS12" s="19"/>
      <c r="AT12" s="11" t="e">
        <f t="shared" si="15"/>
        <v>#DIV/0!</v>
      </c>
    </row>
    <row r="13" spans="1:46" ht="15" customHeight="1" x14ac:dyDescent="0.3">
      <c r="A13" s="103"/>
      <c r="B13" s="23"/>
      <c r="C13" s="38"/>
      <c r="D13" s="57"/>
      <c r="E13" s="58"/>
      <c r="F13" s="48"/>
      <c r="G13" s="57"/>
      <c r="H13" s="58"/>
      <c r="I13" s="23"/>
      <c r="J13" s="56"/>
      <c r="K13" s="56"/>
      <c r="L13" s="26"/>
      <c r="M13" s="57"/>
      <c r="N13" s="58"/>
      <c r="O13" s="23"/>
      <c r="P13" s="57"/>
      <c r="Q13" s="58"/>
      <c r="R13" s="23"/>
      <c r="S13" s="57"/>
      <c r="T13" s="58"/>
      <c r="U13" s="23"/>
      <c r="V13" s="57"/>
      <c r="W13" s="58"/>
      <c r="X13" s="26"/>
      <c r="Y13" s="57"/>
      <c r="Z13" s="58"/>
      <c r="AA13" s="23"/>
      <c r="AB13" s="57"/>
      <c r="AC13" s="58"/>
      <c r="AD13" s="26"/>
      <c r="AE13" s="56" t="str">
        <f t="shared" si="2"/>
        <v/>
      </c>
      <c r="AF13" s="58">
        <f t="shared" si="14"/>
        <v>0</v>
      </c>
      <c r="AG13" s="23" t="e">
        <f t="shared" si="3"/>
        <v>#DIV/0!</v>
      </c>
      <c r="AH13" s="11" t="e">
        <f>_xlfn.STDEV.P(Q13,T13,Z13)</f>
        <v>#DIV/0!</v>
      </c>
      <c r="AI13" s="18"/>
      <c r="AJ13" s="41"/>
      <c r="AK13" s="50"/>
      <c r="AL13" s="18"/>
      <c r="AM13" s="14"/>
      <c r="AN13" s="18"/>
      <c r="AO13" s="18"/>
      <c r="AP13" s="14"/>
      <c r="AQ13" s="29"/>
      <c r="AR13" s="14"/>
      <c r="AS13" s="18"/>
      <c r="AT13" s="11" t="e">
        <f t="shared" si="15"/>
        <v>#DIV/0!</v>
      </c>
    </row>
    <row r="14" spans="1:46" ht="18.75" customHeight="1" x14ac:dyDescent="0.3">
      <c r="A14" s="110" t="s">
        <v>50</v>
      </c>
      <c r="B14" s="24"/>
      <c r="C14" s="39"/>
      <c r="D14" s="57"/>
      <c r="E14" s="58"/>
      <c r="F14" s="49"/>
      <c r="G14" s="57"/>
      <c r="H14" s="58"/>
      <c r="I14" s="24"/>
      <c r="J14" s="24"/>
      <c r="K14" s="24"/>
      <c r="L14" s="27"/>
      <c r="M14" s="57"/>
      <c r="N14" s="58"/>
      <c r="O14" s="24"/>
      <c r="P14" s="57"/>
      <c r="Q14" s="58"/>
      <c r="R14" s="24"/>
      <c r="S14" s="57"/>
      <c r="T14" s="58"/>
      <c r="U14" s="24"/>
      <c r="V14" s="57"/>
      <c r="W14" s="58"/>
      <c r="X14" s="27"/>
      <c r="Y14" s="57"/>
      <c r="Z14" s="58"/>
      <c r="AA14" s="24"/>
      <c r="AB14" s="57"/>
      <c r="AC14" s="58"/>
      <c r="AD14" s="27"/>
      <c r="AE14" s="56" t="str">
        <f t="shared" si="2"/>
        <v/>
      </c>
      <c r="AF14" s="58">
        <f t="shared" si="14"/>
        <v>0</v>
      </c>
      <c r="AG14" s="23" t="e">
        <f t="shared" si="3"/>
        <v>#DIV/0!</v>
      </c>
      <c r="AH14" s="11" t="e">
        <f>_xlfn.STDEV.P(N14,Q14,T14)</f>
        <v>#DIV/0!</v>
      </c>
      <c r="AI14" s="16"/>
      <c r="AJ14" s="42"/>
      <c r="AK14" s="52"/>
      <c r="AL14" s="16"/>
      <c r="AM14" s="16"/>
      <c r="AN14" s="16"/>
      <c r="AO14" s="16"/>
      <c r="AP14" s="7"/>
      <c r="AQ14" s="33"/>
      <c r="AR14" s="16"/>
      <c r="AS14" s="16"/>
      <c r="AT14" s="11" t="e">
        <f t="shared" si="15"/>
        <v>#DIV/0!</v>
      </c>
    </row>
    <row r="15" spans="1:46" ht="15.75" customHeight="1" x14ac:dyDescent="0.3">
      <c r="A15" s="111"/>
      <c r="B15" s="24"/>
      <c r="C15" s="39"/>
      <c r="D15" s="57"/>
      <c r="E15" s="58"/>
      <c r="F15" s="49"/>
      <c r="G15" s="57"/>
      <c r="H15" s="58"/>
      <c r="I15" s="24"/>
      <c r="J15" s="24"/>
      <c r="K15" s="24"/>
      <c r="L15" s="27"/>
      <c r="M15" s="57"/>
      <c r="N15" s="58"/>
      <c r="O15" s="24"/>
      <c r="P15" s="57"/>
      <c r="Q15" s="58"/>
      <c r="R15" s="24"/>
      <c r="S15" s="57"/>
      <c r="T15" s="58"/>
      <c r="U15" s="24"/>
      <c r="V15" s="57"/>
      <c r="W15" s="58"/>
      <c r="X15" s="27"/>
      <c r="Y15" s="57"/>
      <c r="Z15" s="58"/>
      <c r="AA15" s="24"/>
      <c r="AB15" s="57"/>
      <c r="AC15" s="58"/>
      <c r="AD15" s="27"/>
      <c r="AE15" s="56" t="str">
        <f t="shared" si="2"/>
        <v/>
      </c>
      <c r="AF15" s="58">
        <f t="shared" si="14"/>
        <v>0</v>
      </c>
      <c r="AG15" s="23" t="e">
        <f t="shared" si="3"/>
        <v>#DIV/0!</v>
      </c>
      <c r="AH15" s="11" t="e">
        <f>_xlfn.STDEV.P(N15,Q15,T15)</f>
        <v>#DIV/0!</v>
      </c>
      <c r="AI15" s="15"/>
      <c r="AJ15" s="42"/>
      <c r="AK15" s="52"/>
      <c r="AL15" s="15"/>
      <c r="AM15" s="15"/>
      <c r="AN15" s="45"/>
      <c r="AO15" s="15"/>
      <c r="AP15" s="8"/>
      <c r="AQ15" s="34"/>
      <c r="AR15" s="15"/>
      <c r="AS15" s="15"/>
      <c r="AT15" s="55" t="e">
        <f t="shared" si="15"/>
        <v>#DIV/0!</v>
      </c>
    </row>
    <row r="16" spans="1:46" ht="21.75" customHeight="1" x14ac:dyDescent="0.3">
      <c r="A16" s="108" t="s">
        <v>51</v>
      </c>
      <c r="B16" s="23"/>
      <c r="C16" s="38"/>
      <c r="D16" s="57"/>
      <c r="E16" s="58"/>
      <c r="F16" s="48"/>
      <c r="G16" s="57"/>
      <c r="H16" s="58"/>
      <c r="I16" s="23"/>
      <c r="J16" s="23"/>
      <c r="K16" s="23"/>
      <c r="L16" s="26"/>
      <c r="M16" s="57"/>
      <c r="N16" s="58"/>
      <c r="O16" s="23"/>
      <c r="P16" s="57"/>
      <c r="Q16" s="58"/>
      <c r="R16" s="23"/>
      <c r="S16" s="57"/>
      <c r="T16" s="58"/>
      <c r="U16" s="23"/>
      <c r="V16" s="57"/>
      <c r="W16" s="58"/>
      <c r="X16" s="26"/>
      <c r="Y16" s="57"/>
      <c r="Z16" s="58"/>
      <c r="AA16" s="23"/>
      <c r="AB16" s="57"/>
      <c r="AC16" s="58"/>
      <c r="AD16" s="26"/>
      <c r="AE16" s="56" t="str">
        <f t="shared" si="2"/>
        <v/>
      </c>
      <c r="AF16" s="58">
        <f t="shared" si="14"/>
        <v>0</v>
      </c>
      <c r="AG16" s="23" t="e">
        <f t="shared" si="3"/>
        <v>#DIV/0!</v>
      </c>
      <c r="AH16" s="11" t="e">
        <f>_xlfn.STDEV.P(N16,W16)</f>
        <v>#DIV/0!</v>
      </c>
      <c r="AI16" s="17"/>
      <c r="AJ16" s="41"/>
      <c r="AK16" s="53"/>
      <c r="AL16" s="10"/>
      <c r="AM16" s="10"/>
      <c r="AN16" s="10"/>
      <c r="AO16" s="10"/>
      <c r="AP16" s="10"/>
      <c r="AQ16" s="35"/>
      <c r="AR16" s="10"/>
      <c r="AS16" s="10"/>
      <c r="AT16" s="11" t="e">
        <f t="shared" si="15"/>
        <v>#DIV/0!</v>
      </c>
    </row>
    <row r="17" spans="1:47" ht="16.5" customHeight="1" x14ac:dyDescent="0.3">
      <c r="A17" s="109"/>
      <c r="B17" s="23"/>
      <c r="C17" s="38"/>
      <c r="D17" s="57"/>
      <c r="E17" s="58"/>
      <c r="F17" s="48"/>
      <c r="G17" s="57"/>
      <c r="H17" s="58"/>
      <c r="I17" s="23"/>
      <c r="J17" s="23"/>
      <c r="K17" s="23"/>
      <c r="L17" s="26"/>
      <c r="M17" s="57"/>
      <c r="N17" s="58"/>
      <c r="O17" s="23"/>
      <c r="P17" s="57"/>
      <c r="Q17" s="58"/>
      <c r="R17" s="23"/>
      <c r="S17" s="57"/>
      <c r="T17" s="58"/>
      <c r="U17" s="23"/>
      <c r="V17" s="57"/>
      <c r="W17" s="58"/>
      <c r="X17" s="26"/>
      <c r="Y17" s="57"/>
      <c r="Z17" s="58"/>
      <c r="AA17" s="23"/>
      <c r="AB17" s="57"/>
      <c r="AC17" s="58"/>
      <c r="AD17" s="26"/>
      <c r="AE17" s="56" t="str">
        <f t="shared" si="2"/>
        <v/>
      </c>
      <c r="AF17" s="58">
        <f t="shared" si="14"/>
        <v>0</v>
      </c>
      <c r="AG17" s="23" t="e">
        <f t="shared" si="3"/>
        <v>#DIV/0!</v>
      </c>
      <c r="AH17" s="11" t="e">
        <f>_xlfn.STDEV.P(N17,W17)</f>
        <v>#DIV/0!</v>
      </c>
      <c r="AI17" s="17"/>
      <c r="AJ17" s="41"/>
      <c r="AK17" s="53"/>
      <c r="AL17" s="10"/>
      <c r="AM17" s="10"/>
      <c r="AN17" s="10"/>
      <c r="AO17" s="10"/>
      <c r="AP17" s="10"/>
      <c r="AQ17" s="35"/>
      <c r="AR17" s="10"/>
      <c r="AS17" s="10"/>
      <c r="AT17" s="55" t="e">
        <f t="shared" si="15"/>
        <v>#DIV/0!</v>
      </c>
    </row>
    <row r="18" spans="1:47" ht="18.75" hidden="1" customHeight="1" x14ac:dyDescent="0.3">
      <c r="A18" s="106"/>
      <c r="B18" s="24"/>
      <c r="C18" s="39"/>
      <c r="D18" s="57"/>
      <c r="E18" s="58"/>
      <c r="F18" s="49"/>
      <c r="G18" s="57"/>
      <c r="H18" s="58"/>
      <c r="I18" s="24"/>
      <c r="J18" s="24"/>
      <c r="K18" s="24"/>
      <c r="L18" s="27"/>
      <c r="M18" s="57"/>
      <c r="N18" s="58"/>
      <c r="O18" s="24"/>
      <c r="P18" s="57"/>
      <c r="Q18" s="58"/>
      <c r="R18" s="24"/>
      <c r="S18" s="57"/>
      <c r="T18" s="58"/>
      <c r="U18" s="24"/>
      <c r="V18" s="57"/>
      <c r="W18" s="58"/>
      <c r="X18" s="27"/>
      <c r="Y18" s="57"/>
      <c r="Z18" s="58"/>
      <c r="AA18" s="24"/>
      <c r="AB18" s="57"/>
      <c r="AC18" s="58"/>
      <c r="AD18" s="27"/>
      <c r="AE18" s="56" t="str">
        <f t="shared" si="2"/>
        <v/>
      </c>
      <c r="AF18" s="58">
        <f t="shared" si="14"/>
        <v>0</v>
      </c>
      <c r="AG18" s="23" t="e">
        <f t="shared" si="3"/>
        <v>#DIV/0!</v>
      </c>
      <c r="AH18" s="11" t="e">
        <f t="shared" ref="AH18:AH19" si="16">_xlfn.STDEV.P(N18,W18)</f>
        <v>#DIV/0!</v>
      </c>
      <c r="AI18" s="22"/>
      <c r="AJ18" s="43"/>
      <c r="AK18" s="54"/>
      <c r="AL18" s="7"/>
      <c r="AM18" s="7"/>
      <c r="AN18" s="7"/>
      <c r="AO18" s="7"/>
      <c r="AP18" s="7"/>
      <c r="AQ18" s="36"/>
      <c r="AR18" s="7"/>
      <c r="AS18" s="7"/>
      <c r="AT18" s="11" t="e">
        <f t="shared" si="15"/>
        <v>#DIV/0!</v>
      </c>
      <c r="AU18" s="25"/>
    </row>
    <row r="19" spans="1:47" ht="19.5" hidden="1" customHeight="1" x14ac:dyDescent="0.3">
      <c r="A19" s="107"/>
      <c r="B19" s="24"/>
      <c r="C19" s="39"/>
      <c r="D19" s="57"/>
      <c r="E19" s="58"/>
      <c r="F19" s="49"/>
      <c r="G19" s="57"/>
      <c r="H19" s="58"/>
      <c r="I19" s="24"/>
      <c r="J19" s="24"/>
      <c r="K19" s="24"/>
      <c r="L19" s="27"/>
      <c r="M19" s="57"/>
      <c r="N19" s="58"/>
      <c r="O19" s="24"/>
      <c r="P19" s="57"/>
      <c r="Q19" s="58"/>
      <c r="R19" s="24"/>
      <c r="S19" s="57"/>
      <c r="T19" s="58"/>
      <c r="U19" s="24"/>
      <c r="V19" s="57"/>
      <c r="W19" s="58"/>
      <c r="X19" s="27"/>
      <c r="Y19" s="57"/>
      <c r="Z19" s="58"/>
      <c r="AA19" s="24"/>
      <c r="AB19" s="57"/>
      <c r="AC19" s="58"/>
      <c r="AD19" s="27"/>
      <c r="AE19" s="56" t="str">
        <f t="shared" si="2"/>
        <v/>
      </c>
      <c r="AF19" s="58">
        <f t="shared" si="14"/>
        <v>0</v>
      </c>
      <c r="AG19" s="23" t="e">
        <f t="shared" si="3"/>
        <v>#DIV/0!</v>
      </c>
      <c r="AH19" s="11" t="e">
        <f t="shared" si="16"/>
        <v>#DIV/0!</v>
      </c>
      <c r="AI19" s="22"/>
      <c r="AJ19" s="43"/>
      <c r="AK19" s="54"/>
      <c r="AL19" s="7"/>
      <c r="AM19" s="7"/>
      <c r="AN19" s="7"/>
      <c r="AO19" s="7"/>
      <c r="AP19" s="7"/>
      <c r="AQ19" s="36"/>
      <c r="AR19" s="7"/>
      <c r="AS19" s="7"/>
      <c r="AT19" s="11" t="e">
        <f t="shared" si="15"/>
        <v>#DIV/0!</v>
      </c>
      <c r="AU19" s="25"/>
    </row>
    <row r="20" spans="1:47" ht="21" customHeight="1" x14ac:dyDescent="0.3">
      <c r="A20" s="116" t="s">
        <v>52</v>
      </c>
      <c r="B20" s="24"/>
      <c r="C20" s="40"/>
      <c r="D20" s="57"/>
      <c r="E20" s="58"/>
      <c r="F20" s="49"/>
      <c r="G20" s="57"/>
      <c r="H20" s="58"/>
      <c r="I20" s="24"/>
      <c r="J20" s="24"/>
      <c r="K20" s="24"/>
      <c r="L20" s="27"/>
      <c r="M20" s="57"/>
      <c r="N20" s="58"/>
      <c r="O20" s="24"/>
      <c r="P20" s="57"/>
      <c r="Q20" s="58"/>
      <c r="R20" s="24"/>
      <c r="S20" s="57"/>
      <c r="T20" s="58"/>
      <c r="U20" s="24"/>
      <c r="V20" s="57"/>
      <c r="W20" s="58"/>
      <c r="X20" s="27"/>
      <c r="Y20" s="57"/>
      <c r="Z20" s="58"/>
      <c r="AA20" s="24"/>
      <c r="AB20" s="57"/>
      <c r="AC20" s="58"/>
      <c r="AD20" s="27"/>
      <c r="AE20" s="56" t="str">
        <f t="shared" si="2"/>
        <v/>
      </c>
      <c r="AF20" s="58">
        <f t="shared" si="14"/>
        <v>0</v>
      </c>
      <c r="AG20" s="23" t="e">
        <f t="shared" si="3"/>
        <v>#DIV/0!</v>
      </c>
      <c r="AH20" s="11" t="e">
        <f>_xlfn.STDEV.P(E20,H20,N20,Z20)</f>
        <v>#DIV/0!</v>
      </c>
      <c r="AI20" s="6"/>
      <c r="AJ20" s="42"/>
      <c r="AK20" s="49"/>
      <c r="AL20" s="6"/>
      <c r="AM20" s="6"/>
      <c r="AN20" s="6"/>
      <c r="AO20" s="6"/>
      <c r="AP20" s="6"/>
      <c r="AQ20" s="31"/>
      <c r="AR20" s="6"/>
      <c r="AS20" s="6"/>
      <c r="AT20" s="11" t="e">
        <f t="shared" si="15"/>
        <v>#DIV/0!</v>
      </c>
    </row>
    <row r="21" spans="1:47" ht="20.25" customHeight="1" x14ac:dyDescent="0.3">
      <c r="A21" s="116"/>
      <c r="B21" s="24"/>
      <c r="C21" s="39"/>
      <c r="D21" s="57"/>
      <c r="E21" s="58"/>
      <c r="F21" s="49"/>
      <c r="G21" s="57"/>
      <c r="H21" s="58"/>
      <c r="I21" s="24"/>
      <c r="J21" s="24"/>
      <c r="K21" s="24"/>
      <c r="L21" s="27"/>
      <c r="M21" s="57"/>
      <c r="N21" s="58"/>
      <c r="O21" s="24"/>
      <c r="P21" s="57"/>
      <c r="Q21" s="58"/>
      <c r="R21" s="24"/>
      <c r="S21" s="57"/>
      <c r="T21" s="58"/>
      <c r="U21" s="24"/>
      <c r="V21" s="57"/>
      <c r="W21" s="58"/>
      <c r="X21" s="27"/>
      <c r="Y21" s="57"/>
      <c r="Z21" s="58"/>
      <c r="AA21" s="24"/>
      <c r="AB21" s="57"/>
      <c r="AC21" s="58"/>
      <c r="AD21" s="27"/>
      <c r="AE21" s="56" t="str">
        <f t="shared" si="2"/>
        <v/>
      </c>
      <c r="AF21" s="58">
        <f t="shared" si="14"/>
        <v>0</v>
      </c>
      <c r="AG21" s="23" t="e">
        <f t="shared" si="3"/>
        <v>#DIV/0!</v>
      </c>
      <c r="AH21" s="11" t="e">
        <f>_xlfn.STDEV.P(E21,H21,N21,Z21)</f>
        <v>#DIV/0!</v>
      </c>
      <c r="AI21" s="8"/>
      <c r="AJ21" s="42"/>
      <c r="AK21" s="49"/>
      <c r="AL21" s="6"/>
      <c r="AM21" s="6"/>
      <c r="AN21" s="6"/>
      <c r="AO21" s="6"/>
      <c r="AP21" s="6"/>
      <c r="AQ21" s="31"/>
      <c r="AR21" s="6"/>
      <c r="AS21" s="6"/>
      <c r="AT21" s="11" t="e">
        <f t="shared" si="15"/>
        <v>#DIV/0!</v>
      </c>
    </row>
    <row r="22" spans="1:47" ht="16.5" customHeight="1" x14ac:dyDescent="0.3">
      <c r="A22" s="117" t="s">
        <v>53</v>
      </c>
      <c r="B22" s="23"/>
      <c r="C22" s="38"/>
      <c r="D22" s="57"/>
      <c r="E22" s="58"/>
      <c r="F22" s="48"/>
      <c r="G22" s="57"/>
      <c r="H22" s="58"/>
      <c r="I22" s="23"/>
      <c r="J22" s="23"/>
      <c r="K22" s="23"/>
      <c r="L22" s="26"/>
      <c r="M22" s="57"/>
      <c r="N22" s="58"/>
      <c r="O22" s="23"/>
      <c r="P22" s="57"/>
      <c r="Q22" s="58"/>
      <c r="R22" s="23"/>
      <c r="S22" s="57"/>
      <c r="T22" s="58"/>
      <c r="U22" s="23"/>
      <c r="V22" s="57"/>
      <c r="W22" s="58"/>
      <c r="X22" s="26"/>
      <c r="Y22" s="57"/>
      <c r="Z22" s="58"/>
      <c r="AA22" s="23"/>
      <c r="AB22" s="57"/>
      <c r="AC22" s="58"/>
      <c r="AD22" s="26"/>
      <c r="AE22" s="56" t="str">
        <f t="shared" si="2"/>
        <v/>
      </c>
      <c r="AF22" s="58">
        <f t="shared" si="14"/>
        <v>0</v>
      </c>
      <c r="AG22" s="23" t="e">
        <f t="shared" si="3"/>
        <v>#DIV/0!</v>
      </c>
      <c r="AH22" s="11" t="e">
        <f>_xlfn.STDEV.P(E22,H22,AC22)</f>
        <v>#DIV/0!</v>
      </c>
      <c r="AI22" s="9"/>
      <c r="AJ22" s="44"/>
      <c r="AK22" s="48"/>
      <c r="AL22" s="9"/>
      <c r="AM22" s="9"/>
      <c r="AN22" s="9"/>
      <c r="AO22" s="9"/>
      <c r="AP22" s="9"/>
      <c r="AQ22" s="32"/>
      <c r="AR22" s="9"/>
      <c r="AS22" s="9"/>
      <c r="AT22" s="11" t="e">
        <f t="shared" si="15"/>
        <v>#DIV/0!</v>
      </c>
    </row>
    <row r="23" spans="1:47" ht="17.25" customHeight="1" x14ac:dyDescent="0.3">
      <c r="A23" s="117"/>
      <c r="B23" s="23"/>
      <c r="C23" s="38"/>
      <c r="D23" s="57"/>
      <c r="E23" s="58"/>
      <c r="F23" s="48"/>
      <c r="G23" s="57"/>
      <c r="H23" s="58"/>
      <c r="I23" s="23"/>
      <c r="J23" s="23"/>
      <c r="K23" s="23"/>
      <c r="L23" s="26"/>
      <c r="M23" s="57"/>
      <c r="N23" s="58"/>
      <c r="O23" s="23"/>
      <c r="P23" s="57"/>
      <c r="Q23" s="58"/>
      <c r="R23" s="23"/>
      <c r="S23" s="57"/>
      <c r="T23" s="58"/>
      <c r="U23" s="23"/>
      <c r="V23" s="57"/>
      <c r="W23" s="58"/>
      <c r="X23" s="26"/>
      <c r="Y23" s="57"/>
      <c r="Z23" s="58"/>
      <c r="AA23" s="23"/>
      <c r="AB23" s="57"/>
      <c r="AC23" s="58"/>
      <c r="AD23" s="26"/>
      <c r="AE23" s="56" t="str">
        <f t="shared" si="2"/>
        <v/>
      </c>
      <c r="AF23" s="58">
        <f t="shared" si="14"/>
        <v>0</v>
      </c>
      <c r="AG23" s="23" t="e">
        <f t="shared" si="3"/>
        <v>#DIV/0!</v>
      </c>
      <c r="AH23" s="11" t="e">
        <f>_xlfn.STDEV.P(E23,H23,AC23)</f>
        <v>#DIV/0!</v>
      </c>
      <c r="AI23" s="12"/>
      <c r="AJ23" s="44"/>
      <c r="AK23" s="48"/>
      <c r="AL23" s="9"/>
      <c r="AM23" s="9"/>
      <c r="AN23" s="9"/>
      <c r="AO23" s="9"/>
      <c r="AP23" s="9"/>
      <c r="AQ23" s="32"/>
      <c r="AR23" s="9"/>
      <c r="AS23" s="9"/>
      <c r="AT23" s="11" t="e">
        <f t="shared" si="15"/>
        <v>#DIV/0!</v>
      </c>
    </row>
    <row r="24" spans="1:47" ht="14.4" x14ac:dyDescent="0.3">
      <c r="A24" s="116" t="s">
        <v>54</v>
      </c>
      <c r="B24" s="24"/>
      <c r="C24" s="39"/>
      <c r="D24" s="57"/>
      <c r="E24" s="58"/>
      <c r="F24" s="49"/>
      <c r="G24" s="57"/>
      <c r="H24" s="58"/>
      <c r="I24" s="24"/>
      <c r="J24" s="24"/>
      <c r="K24" s="24"/>
      <c r="L24" s="27"/>
      <c r="M24" s="57"/>
      <c r="N24" s="58"/>
      <c r="O24" s="24"/>
      <c r="P24" s="57"/>
      <c r="Q24" s="58"/>
      <c r="R24" s="24"/>
      <c r="S24" s="57"/>
      <c r="T24" s="58"/>
      <c r="U24" s="24"/>
      <c r="V24" s="57"/>
      <c r="W24" s="58"/>
      <c r="X24" s="27"/>
      <c r="Y24" s="57"/>
      <c r="Z24" s="58"/>
      <c r="AA24" s="24"/>
      <c r="AB24" s="57"/>
      <c r="AC24" s="58"/>
      <c r="AD24" s="27"/>
      <c r="AE24" s="56" t="str">
        <f t="shared" si="2"/>
        <v/>
      </c>
      <c r="AF24" s="58">
        <f t="shared" si="14"/>
        <v>0</v>
      </c>
      <c r="AG24" s="23" t="e">
        <f t="shared" si="3"/>
        <v>#DIV/0!</v>
      </c>
      <c r="AH24" s="11" t="e">
        <f>_xlfn.STDEV.P(E24,W24,Q24)</f>
        <v>#DIV/0!</v>
      </c>
      <c r="AI24" s="6"/>
      <c r="AJ24" s="42"/>
      <c r="AK24" s="49"/>
      <c r="AL24" s="6"/>
      <c r="AM24" s="6"/>
      <c r="AN24" s="46"/>
      <c r="AO24" s="6"/>
      <c r="AP24" s="6"/>
      <c r="AQ24" s="31"/>
      <c r="AR24" s="6"/>
      <c r="AS24" s="6"/>
      <c r="AT24" s="55" t="e">
        <f t="shared" si="15"/>
        <v>#DIV/0!</v>
      </c>
    </row>
    <row r="25" spans="1:47" ht="14.4" x14ac:dyDescent="0.3">
      <c r="A25" s="116"/>
      <c r="B25" s="24"/>
      <c r="C25" s="39"/>
      <c r="D25" s="57"/>
      <c r="E25" s="58"/>
      <c r="F25" s="49"/>
      <c r="G25" s="57"/>
      <c r="H25" s="58"/>
      <c r="I25" s="24"/>
      <c r="J25" s="24"/>
      <c r="K25" s="24"/>
      <c r="L25" s="27"/>
      <c r="M25" s="57"/>
      <c r="N25" s="58"/>
      <c r="O25" s="59"/>
      <c r="P25" s="57"/>
      <c r="Q25" s="58"/>
      <c r="R25" s="24"/>
      <c r="S25" s="57"/>
      <c r="T25" s="58"/>
      <c r="U25" s="24"/>
      <c r="V25" s="57"/>
      <c r="W25" s="58"/>
      <c r="X25" s="27"/>
      <c r="Y25" s="57"/>
      <c r="Z25" s="58"/>
      <c r="AA25" s="24"/>
      <c r="AB25" s="57"/>
      <c r="AC25" s="58"/>
      <c r="AD25" s="27"/>
      <c r="AE25" s="56" t="str">
        <f t="shared" si="2"/>
        <v/>
      </c>
      <c r="AF25" s="58">
        <f t="shared" si="14"/>
        <v>0</v>
      </c>
      <c r="AG25" s="23" t="e">
        <f t="shared" si="3"/>
        <v>#DIV/0!</v>
      </c>
      <c r="AH25" s="55" t="e">
        <f>_xlfn.STDEV.P(E25,W25,Q25)</f>
        <v>#DIV/0!</v>
      </c>
      <c r="AI25" s="8"/>
      <c r="AJ25" s="42"/>
      <c r="AK25" s="49"/>
      <c r="AL25" s="6"/>
      <c r="AM25" s="6"/>
      <c r="AN25" s="46"/>
      <c r="AO25" s="6"/>
      <c r="AP25" s="6"/>
      <c r="AQ25" s="31"/>
      <c r="AR25" s="6"/>
      <c r="AS25" s="6"/>
      <c r="AT25" s="55" t="e">
        <f t="shared" si="15"/>
        <v>#DIV/0!</v>
      </c>
    </row>
  </sheetData>
  <mergeCells count="12">
    <mergeCell ref="A20:A21"/>
    <mergeCell ref="A22:A23"/>
    <mergeCell ref="A24:A25"/>
    <mergeCell ref="A4:A5"/>
    <mergeCell ref="A2:A3"/>
    <mergeCell ref="A18:A19"/>
    <mergeCell ref="A16:A17"/>
    <mergeCell ref="A14:A15"/>
    <mergeCell ref="A12:A13"/>
    <mergeCell ref="A10:A11"/>
    <mergeCell ref="A8:A9"/>
    <mergeCell ref="A6:A7"/>
  </mergeCells>
  <pageMargins left="0.7" right="0.7" top="0.78740157499999996" bottom="0.78740157499999996" header="0.3" footer="0.3"/>
  <pageSetup paperSize="9" scale="3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"/>
  <sheetViews>
    <sheetView workbookViewId="0">
      <selection activeCell="A2" sqref="A2"/>
    </sheetView>
  </sheetViews>
  <sheetFormatPr baseColWidth="10" defaultRowHeight="13.2" x14ac:dyDescent="0.25"/>
  <sheetData>
    <row r="1" spans="1:2" x14ac:dyDescent="0.25">
      <c r="A1" s="2">
        <v>0.93200000000000005</v>
      </c>
      <c r="B1" s="1">
        <f>(INT(A1)&amp;":"&amp;(A1-INT(A1))*60)*1</f>
        <v>6.4722222222222232E-4</v>
      </c>
    </row>
    <row r="2" spans="1:2" x14ac:dyDescent="0.25">
      <c r="B2" s="1"/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.2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</vt:lpstr>
      <vt:lpstr>Tabelle2</vt:lpstr>
      <vt:lpstr>Tabelle3</vt:lpstr>
    </vt:vector>
  </TitlesOfParts>
  <Company>HVBG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Heisel, Andreas (HVBG)</dc:creator>
  <cp:lastModifiedBy>Heisel, Andreas (HVBG)</cp:lastModifiedBy>
  <cp:lastPrinted>2019-04-05T08:39:11Z</cp:lastPrinted>
  <dcterms:created xsi:type="dcterms:W3CDTF">2013-07-03T06:21:14Z</dcterms:created>
  <dcterms:modified xsi:type="dcterms:W3CDTF">2025-05-21T09:15:09Z</dcterms:modified>
</cp:coreProperties>
</file>